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Y:\総務課\財政管理担当\決算統計\財政状況資料集HP用\"/>
    </mc:Choice>
  </mc:AlternateContent>
  <xr:revisionPtr revIDLastSave="0" documentId="13_ncr:1_{FC0B91B1-40CC-4619-A34A-F09746551A0E}" xr6:coauthVersionLast="36" xr6:coauthVersionMax="36" xr10:uidLastSave="{00000000-0000-0000-0000-000000000000}"/>
  <bookViews>
    <workbookView xWindow="0" yWindow="0" windowWidth="20670" windowHeight="1002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E34" i="10"/>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<sst xmlns="http://schemas.openxmlformats.org/spreadsheetml/2006/main" count="1070" uniqueCount="606">
  <si>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</si>
  <si>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</si>
  <si>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</si>
  <si>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</si>
  <si>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</si>
  <si>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</si>
  <si>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</si>
  <si>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</si>
  <si>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</si>
  <si>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</si>
  <si>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</si>
  <si>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</si>
  <si>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</si>
  <si>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</si>
  <si>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</si>
  <si>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</si>
  <si>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</si>
  <si>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</si>
  <si>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</si>
  <si>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</si>
  <si>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</si>
  <si>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</si>
  <si>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</si>
  <si>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</si>
  <si>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</si>
  <si>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</si>
  <si>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</si>
  <si>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</si>
  <si>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</si>
  <si>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</si>
  <si>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</si>
  <si>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</si>
  <si>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</si>
  <si>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</si>
  <si>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</si>
  <si>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</si>
  <si>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</si>
  <si>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</si>
  <si>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</si>
  <si>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</si>
  <si>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</si>
  <si>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</si>
  <si>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</si>
  <si>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</si>
  <si>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</si>
  <si>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</si>
  <si>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</si>
  <si>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</si>
  <si>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</si>
  <si>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</si>
  <si>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</si>
  <si>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</si>
  <si>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</si>
  <si>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</si>
  <si>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</si>
  <si>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</si>
  <si>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</si>
  <si>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</si>
  <si>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</si>
  <si>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</si>
  <si>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</si>
  <si>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</si>
  <si>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</si>
  <si>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</si>
  <si>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</si>
  <si>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</si>
  <si>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</si>
  <si>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</si>
  <si>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</si>
  <si>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</si>
  <si>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</si>
  <si>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</si>
  <si>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</si>
  <si>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</si>
  <si>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</si>
  <si>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</si>
  <si>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</si>
  <si>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</si>
  <si>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</si>
  <si>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</si>
  <si>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</si>
  <si>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</si>
  <si>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</si>
  <si>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</si>
  <si>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</si>
  <si>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</si>
  <si>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</si>
  <si>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</si>
  <si>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</si>
  <si>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</si>
  <si>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</si>
  <si>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</si>
  <si>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</si>
  <si>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</si>
  <si>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</si>
  <si>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</si>
  <si>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</si>
  <si>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</si>
  <si>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</si>
  <si>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</si>
  <si>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</si>
  <si>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</si>
  <si>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</si>
  <si>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</si>
  <si>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</si>
  <si>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</si>
  <si>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</si>
  <si>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</si>
  <si>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</si>
  <si>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</si>
  <si>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</si>
  <si>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</si>
  <si>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</si>
  <si>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</si>
  <si>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</si>
  <si>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</si>
  <si>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</si>
  <si>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</si>
  <si>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</si>
  <si>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</si>
  <si>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</si>
  <si>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</si>
  <si>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</si>
  <si>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</si>
  <si>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</si>
  <si>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</si>
  <si>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</si>
  <si>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</si>
  <si>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</si>
  <si>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</si>
  <si>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</si>
  <si>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</si>
  <si>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</si>
  <si>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</si>
  <si>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</si>
  <si>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</si>
  <si>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</si>
  <si>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</si>
  <si>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</si>
  <si>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</si>
  <si>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</si>
  <si>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</si>
  <si>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</si>
  <si>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</si>
  <si>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</si>
  <si>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</si>
  <si>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</si>
  <si>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</si>
  <si>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</si>
  <si>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</si>
  <si>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</si>
  <si>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</si>
  <si>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</si>
  <si>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</si>
  <si>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</si>
  <si>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</si>
  <si>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</si>
  <si>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</si>
  <si>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</si>
  <si>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</si>
  <si>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</si>
  <si>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</si>
  <si>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</si>
  <si>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</si>
  <si>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</si>
  <si>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</si>
  <si>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</si>
  <si>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</si>
  <si>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</si>
  <si>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</si>
  <si>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</si>
  <si>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</si>
  <si>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</si>
  <si>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</si>
  <si>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</si>
  <si>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</si>
  <si>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</si>
  <si>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</si>
  <si>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</si>
  <si>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</si>
  <si>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</si>
  <si>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</si>
  <si>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</si>
  <si>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</si>
  <si>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</si>
  <si>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</si>
  <si>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</si>
  <si>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</si>
  <si>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</si>
  <si>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</si>
  <si>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</si>
  <si>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</si>
  <si>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</si>
  <si>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</si>
  <si>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</si>
  <si>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</si>
  <si>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</si>
  <si>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</si>
  <si>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</si>
  <si>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</si>
  <si>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</si>
  <si>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</si>
  <si>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</si>
  <si>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</si>
  <si>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</si>
  <si>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</si>
  <si>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</si>
  <si>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</si>
  <si>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</si>
  <si>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</si>
  <si>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</si>
  <si>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</si>
  <si>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</si>
  <si>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</si>
  <si>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</si>
  <si>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</si>
  <si>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</si>
  <si>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</si>
  <si>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</si>
  <si>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</si>
  <si>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</si>
  <si>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</si>
  <si>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島根県飯南町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</si>
  <si>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</si>
  <si>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</si>
  <si>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</si>
  <si>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</si>
  <si>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</si>
  <si>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</si>
  <si>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</si>
  <si>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</si>
  <si>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</si>
  <si>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</si>
  <si>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</si>
  <si>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</si>
  <si>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</si>
  <si>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</si>
  <si>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</si>
  <si>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</si>
  <si>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</si>
  <si>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</si>
  <si>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</si>
  <si>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</si>
  <si>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</si>
  <si>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</si>
  <si>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</si>
  <si>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</si>
  <si>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</si>
  <si>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</si>
  <si>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</si>
  <si>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</si>
  <si>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</si>
  <si>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</si>
  <si>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</si>
  <si>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</si>
  <si>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</si>
  <si>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</si>
  <si>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</si>
  <si>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</si>
  <si>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</si>
  <si>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</si>
  <si>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</si>
  <si>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</si>
  <si>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</si>
  <si>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</si>
  <si>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</si>
  <si>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</si>
  <si>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</si>
  <si>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</si>
  <si>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</si>
  <si>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</si>
  <si>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</si>
  <si>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</si>
  <si>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</si>
  <si>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</si>
  <si>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</si>
  <si>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</si>
  <si>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</si>
  <si>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</si>
  <si>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</si>
  <si>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</si>
  <si>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</si>
  <si>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</si>
  <si>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</si>
  <si>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</si>
  <si>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</si>
  <si>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</si>
  <si>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</si>
  <si>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</si>
  <si>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</si>
  <si>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</si>
  <si>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</si>
  <si>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</si>
  <si>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</si>
  <si>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</si>
  <si>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</si>
  <si>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</si>
  <si>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</si>
  <si>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</si>
  <si>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</si>
  <si>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</si>
  <si>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</si>
  <si>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</si>
  <si>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</si>
  <si>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</si>
  <si>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</si>
  <si>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</si>
  <si>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</si>
  <si>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</si>
  <si>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</si>
  <si>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</si>
  <si>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</si>
  <si>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</si>
  <si>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</si>
  <si>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</si>
  <si>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</si>
  <si>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</si>
  <si>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</si>
  <si>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</si>
  <si>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</si>
  <si>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</si>
  <si>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</si>
  <si>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</si>
  <si>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</si>
  <si>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</si>
  <si>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</si>
  <si>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</si>
  <si>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</si>
  <si>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</si>
  <si>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</si>
  <si>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</si>
  <si>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</si>
  <si>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</si>
  <si>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</si>
  <si>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</si>
  <si>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</si>
  <si>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</si>
  <si>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</si>
  <si>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</si>
  <si>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</si>
  <si>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</si>
  <si>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</si>
  <si>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</si>
  <si>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</si>
  <si>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</si>
  <si>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</si>
  <si>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</si>
  <si>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</si>
  <si>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</si>
  <si>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</si>
  <si>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</si>
  <si>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</si>
  <si>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</si>
  <si>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</si>
  <si>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</si>
  <si>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</si>
  <si>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</si>
  <si>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</si>
  <si>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</si>
  <si>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</si>
  <si>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</si>
  <si>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</si>
  <si>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</si>
  <si>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</si>
  <si>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</si>
  <si>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</si>
  <si>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</si>
  <si>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</si>
  <si>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</si>
  <si>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</si>
  <si>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</si>
  <si>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</si>
  <si>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</si>
  <si>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</si>
  <si>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島根県飯南町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</si>
  <si>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</si>
  <si>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</si>
  <si>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</si>
  <si>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</si>
  <si>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</si>
  <si>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</si>
  <si>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</si>
  <si>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</si>
  <si>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</si>
  <si>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</si>
  <si>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</si>
  <si>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</si>
  <si>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</si>
  <si>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</si>
  <si>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</si>
  <si>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</si>
  <si>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</si>
  <si>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</si>
  <si>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</si>
  <si>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</si>
  <si>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</si>
  <si>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</si>
  <si>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</si>
  <si>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</si>
  <si>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</si>
  <si>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</si>
  <si>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</si>
  <si>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</si>
  <si>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</si>
  <si>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</si>
  <si>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</si>
  <si>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</si>
  <si>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</si>
  <si>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</si>
  <si>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</si>
  <si>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</si>
  <si>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飯南病院事業会計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</si>
  <si>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</si>
  <si>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</si>
  <si>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</si>
  <si>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</si>
  <si>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</si>
  <si>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</si>
  <si>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</si>
  <si>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</si>
  <si>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</si>
  <si>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</si>
  <si>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</si>
  <si>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</si>
  <si>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</si>
  <si>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</si>
  <si>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</si>
  <si>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</si>
  <si>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</si>
  <si>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</si>
  <si>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</si>
  <si>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</si>
  <si>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</si>
  <si>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</si>
  <si>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</si>
  <si>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</si>
  <si>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</si>
  <si>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</si>
  <si>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</si>
  <si>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</si>
  <si>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</si>
  <si>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</si>
  <si>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</si>
  <si>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</si>
  <si>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</si>
  <si>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</si>
  <si>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</si>
  <si>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</si>
  <si>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</si>
  <si>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</si>
  <si>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</si>
  <si>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</si>
  <si>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</si>
  <si>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</si>
  <si>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</si>
  <si>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</si>
  <si>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</si>
  <si>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</si>
  <si>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</si>
  <si>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</si>
  <si>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</si>
  <si>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</si>
  <si>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</si>
  <si>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</si>
  <si>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</si>
  <si>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</si>
  <si>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</si>
  <si>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</si>
  <si>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</si>
  <si>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</si>
  <si>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</si>
  <si>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</si>
  <si>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</si>
  <si>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</si>
  <si>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</si>
  <si>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</si>
  <si>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</si>
  <si>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</si>
  <si>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</si>
  <si>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</si>
  <si>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</si>
  <si>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</si>
  <si>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飯南病院事業会計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</si>
  <si>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</si>
  <si>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</si>
  <si>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</si>
  <si>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</si>
  <si>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</si>
  <si>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</si>
  <si>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</si>
  <si>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</si>
  <si>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</si>
  <si>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</si>
  <si>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</si>
  <si>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</si>
  <si>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</si>
  <si>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</si>
  <si>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</si>
  <si>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</si>
  <si>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</si>
  <si>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</si>
  <si>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</si>
  <si>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</si>
  <si>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</si>
  <si>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</si>
  <si>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</si>
  <si>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</si>
  <si>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</si>
  <si>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</si>
  <si>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</si>
  <si>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</si>
  <si>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</si>
  <si>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</si>
  <si>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</si>
  <si>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</si>
  <si>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</si>
  <si>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</si>
  <si>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</si>
  <si>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</si>
  <si>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</si>
  <si>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</si>
  <si>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</si>
  <si>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</si>
  <si>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</si>
  <si>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</si>
  <si>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</si>
  <si>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</si>
  <si>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</si>
  <si>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</si>
  <si>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</si>
  <si>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</si>
  <si>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</si>
  <si>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</si>
  <si>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</si>
  <si>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</si>
  <si>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</si>
  <si>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</si>
  <si>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</si>
  <si>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</si>
  <si>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</si>
  <si>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</si>
  <si>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</si>
  <si>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</si>
  <si>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</si>
  <si>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</si>
  <si>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</si>
  <si>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</si>
  <si>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</si>
  <si>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</si>
  <si>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</si>
  <si>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</si>
  <si>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</si>
  <si>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</si>
  <si>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</si>
  <si>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</si>
  <si>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</si>
  <si>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</si>
  <si>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</si>
  <si>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</si>
  <si>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</si>
  <si>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</si>
  <si>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</si>
  <si>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</si>
  <si>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</si>
  <si>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</si>
  <si>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</si>
  <si>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</si>
  <si>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</si>
  <si>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飯南病院事業会計</t>
  </si>
  <si>
    <t>一般会計</t>
  </si>
  <si>
    <t>下水道事業会計</t>
  </si>
  <si>
    <t>簡易水道事業会計</t>
  </si>
  <si>
    <t>介護保険サービス事業特別会計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</si>
  <si>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</si>
  <si>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</si>
  <si>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</si>
  <si>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</si>
  <si>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</si>
  <si>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</si>
  <si>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</si>
  <si>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</si>
  <si>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</si>
  <si>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</si>
  <si>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</si>
  <si>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</si>
  <si>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</si>
  <si>
    <t>雲南広域連合（介護）</t>
  </si>
  <si>
    <t>雲南広域連合（公共下水）</t>
  </si>
  <si>
    <t>島根県後期高齢者医療広域連合（普）</t>
  </si>
  <si>
    <t>島根県後期高齢者医療広域連合（後期高齢）</t>
  </si>
  <si>
    <t>まちづくり基金</t>
    <rPh sb="5" eb="7">
      <t>キキン</t>
    </rPh>
    <phoneticPr fontId="5"/>
  </si>
  <si>
    <t>ふるさと応援基金</t>
    <rPh sb="4" eb="6">
      <t>オウエン</t>
    </rPh>
    <rPh sb="6" eb="8">
      <t>キキン</t>
    </rPh>
    <phoneticPr fontId="5"/>
  </si>
  <si>
    <t>若者女性応援基金</t>
    <rPh sb="0" eb="2">
      <t>ワカモノ</t>
    </rPh>
    <rPh sb="2" eb="4">
      <t>ジョセイ</t>
    </rPh>
    <rPh sb="4" eb="6">
      <t>オウエン</t>
    </rPh>
    <rPh sb="6" eb="8">
      <t>キキン</t>
    </rPh>
    <phoneticPr fontId="5"/>
  </si>
  <si>
    <t>福祉基金</t>
    <rPh sb="0" eb="2">
      <t>フクシ</t>
    </rPh>
    <rPh sb="2" eb="4">
      <t>キキン</t>
    </rPh>
    <phoneticPr fontId="5"/>
  </si>
  <si>
    <t>自然環境保全対策基金</t>
    <rPh sb="0" eb="2">
      <t>シゼン</t>
    </rPh>
    <rPh sb="2" eb="4">
      <t>カンキョウ</t>
    </rPh>
    <rPh sb="4" eb="6">
      <t>ホゼン</t>
    </rPh>
    <rPh sb="6" eb="8">
      <t>タイサク</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</si>
  <si>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</si>
  <si>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</si>
  <si>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類似団体と比較すると、将来負担比率は平均より高く、有形固定資産減価償却率は平均より低い状況です。
　令和4年度は大規模事業の実施が少なく、繰上償還の実施により地方債現在高は641,184千円減少したものの、基準財政需要額見込額が550,786千円減少したため、将来負担比率の減少（改善）はわずか0.6ポイントに収まりました。
　基本的には、今後、本指標はグラフ左上に向かって推移していくものと考えますが、公共施設の計画的な更新や統廃合、複合化、多機能化を進めることにより、有形固定資産減価償却率の上昇をできる限り抑えながら、新規に発行する町債の抑制や繰上償還による町債残高の削減などにより将来負担の削減に努めていきます。</t>
    <rPh sb="19" eb="21">
      <t>ヘイキン</t>
    </rPh>
    <rPh sb="57" eb="60">
      <t>ダイキボ</t>
    </rPh>
    <rPh sb="60" eb="62">
      <t>ジギョウ</t>
    </rPh>
    <rPh sb="63" eb="65">
      <t>ジッシ</t>
    </rPh>
    <rPh sb="66" eb="67">
      <t>スク</t>
    </rPh>
    <rPh sb="70" eb="74">
      <t>クリアゲショウカン</t>
    </rPh>
    <rPh sb="75" eb="77">
      <t>ジッシ</t>
    </rPh>
    <rPh sb="138" eb="140">
      <t>ゲンショウ</t>
    </rPh>
    <rPh sb="141" eb="143">
      <t>カイゼン</t>
    </rPh>
    <rPh sb="156" eb="157">
      <t>オサ</t>
    </rPh>
    <rPh sb="181" eb="182">
      <t>ヒダリ</t>
    </rPh>
    <rPh sb="182" eb="183">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</si>
  <si>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</si>
  <si>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</si>
  <si>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</si>
  <si>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</si>
  <si>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</si>
  <si>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</si>
  <si>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40％～60％で推移しています。実質公債費比率は、令和元年度決算から徐々に低下（改善）しています。令和4年度の実質公債費比率は0.1ポイント低下していますが、これは令和元年度の単年度実質公債費比率10.31％が算定から外れ令和4年度の10.09％が算入されたためであり、単年度実質公債費比率は令和3年度に比べ0.68ポイント上昇（悪化）しています。
　令和5年度の地方債発行見込額は例年に比べ小規模ですが、以前実施した大規模建設事業の償還が始まることにより地方債償還額がしばらく高額となるため、町債残高は減少する一方で実質公債費比率は徐々に上昇する見込みです。
　今後も計画的な事業実施による町債の発行抑制や平準化、繰上償還により町債残高を削減することで、両指標の改善に努めていきます。</t>
    <rPh sb="33" eb="35">
      <t>レイワ</t>
    </rPh>
    <rPh sb="35" eb="36">
      <t>ガン</t>
    </rPh>
    <rPh sb="42" eb="44">
      <t>ジョジョ</t>
    </rPh>
    <rPh sb="45" eb="47">
      <t>テイカ</t>
    </rPh>
    <rPh sb="48" eb="50">
      <t>カイゼン</t>
    </rPh>
    <rPh sb="57" eb="59">
      <t>レイワ</t>
    </rPh>
    <rPh sb="60" eb="62">
      <t>ネンド</t>
    </rPh>
    <rPh sb="63" eb="68">
      <t>ジッシツコウサイヒ</t>
    </rPh>
    <rPh sb="68" eb="70">
      <t>ヒリツ</t>
    </rPh>
    <rPh sb="78" eb="80">
      <t>テイカ</t>
    </rPh>
    <rPh sb="90" eb="92">
      <t>レイワ</t>
    </rPh>
    <rPh sb="92" eb="93">
      <t>ガン</t>
    </rPh>
    <rPh sb="93" eb="95">
      <t>ネンド</t>
    </rPh>
    <rPh sb="96" eb="99">
      <t>タンネンド</t>
    </rPh>
    <rPh sb="113" eb="115">
      <t>サンテイ</t>
    </rPh>
    <rPh sb="117" eb="118">
      <t>ハズ</t>
    </rPh>
    <rPh sb="119" eb="121">
      <t>レイワ</t>
    </rPh>
    <rPh sb="122" eb="124">
      <t>ネンド</t>
    </rPh>
    <rPh sb="132" eb="134">
      <t>サンニュウ</t>
    </rPh>
    <rPh sb="143" eb="146">
      <t>タンネンド</t>
    </rPh>
    <rPh sb="170" eb="172">
      <t>ジョウショウ</t>
    </rPh>
    <rPh sb="173" eb="175">
      <t>アッカ</t>
    </rPh>
    <rPh sb="184" eb="186">
      <t>レイワ</t>
    </rPh>
    <rPh sb="187" eb="189">
      <t>ネンド</t>
    </rPh>
    <rPh sb="190" eb="193">
      <t>チホウサイ</t>
    </rPh>
    <rPh sb="193" eb="195">
      <t>ハッコウ</t>
    </rPh>
    <rPh sb="195" eb="198">
      <t>ミコミガク</t>
    </rPh>
    <rPh sb="199" eb="201">
      <t>レイネン</t>
    </rPh>
    <rPh sb="202" eb="203">
      <t>クラ</t>
    </rPh>
    <rPh sb="205" eb="207">
      <t>キボ</t>
    </rPh>
    <rPh sb="211" eb="213">
      <t>イゼン</t>
    </rPh>
    <rPh sb="213" eb="215">
      <t>ジッシ</t>
    </rPh>
    <rPh sb="217" eb="220">
      <t>ダイキボ</t>
    </rPh>
    <rPh sb="220" eb="222">
      <t>ケンセツ</t>
    </rPh>
    <rPh sb="222" eb="224">
      <t>ジギョウ</t>
    </rPh>
    <rPh sb="225" eb="227">
      <t>ショウカン</t>
    </rPh>
    <rPh sb="228" eb="229">
      <t>ハジ</t>
    </rPh>
    <rPh sb="236" eb="239">
      <t>チホウサイ</t>
    </rPh>
    <rPh sb="239" eb="242">
      <t>ショウカンガク</t>
    </rPh>
    <rPh sb="247" eb="249">
      <t>コウガク</t>
    </rPh>
    <rPh sb="260" eb="262">
      <t>ゲンショウ</t>
    </rPh>
    <rPh sb="264" eb="266">
      <t>イッポウ</t>
    </rPh>
    <rPh sb="267" eb="272">
      <t>ジッシツコウサイヒ</t>
    </rPh>
    <rPh sb="272" eb="274">
      <t>ヒリツ</t>
    </rPh>
    <rPh sb="275" eb="277">
      <t>ジョジョ</t>
    </rPh>
    <rPh sb="278" eb="280">
      <t>ジョウショウ</t>
    </rPh>
    <rPh sb="282" eb="284">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</si>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</sst>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E409-4EC2-B4EC-BE0F3C84A8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377236</c:v>
                </c:pt>
                <c:pt idx="1">
                  <c:v>477727</c:v>
                </c:pt>
                <c:pt idx="2">
                  <c:v>436005</c:v>
                </c:pt>
                <c:pt idx="3">
                  <c:v>215226</c:v>
                </c:pt>
                <c:pt idx="4">
                  <c:v>192251</c:v>
                </c:pt>
              </c:numCache>
            </c:numRef>
          </c:val>
          <c:smooth val="0"/>
          <c:extLst>
            <c:ext xmlns:c16="http://schemas.microsoft.com/office/drawing/2014/chart" uri="{C3380CC4-5D6E-409C-BE32-E72D297353CC}">
              <c16:uniqueId val="{00000001-E409-4EC2-B4EC-BE0F3C84A8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2.12</c:v>
                </c:pt>
                <c:pt idx="1">
                  <c:v>1.81</c:v>
                </c:pt>
                <c:pt idx="2">
                  <c:v>2.59</c:v>
                </c:pt>
                <c:pt idx="3">
                  <c:v>4.1399999999999997</c:v>
                </c:pt>
                <c:pt idx="4">
                  <c:v>2.25</c:v>
                </c:pt>
              </c:numCache>
            </c:numRef>
          </c:val>
          <c:extLst>
            <c:ext xmlns:c16="http://schemas.microsoft.com/office/drawing/2014/chart" uri="{C3380CC4-5D6E-409C-BE32-E72D297353CC}">
              <c16:uniqueId val="{00000000-0004-4082-8328-F0C4CB9C4A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15.14</c:v>
                </c:pt>
                <c:pt idx="1">
                  <c:v>15.07</c:v>
                </c:pt>
                <c:pt idx="2">
                  <c:v>14.56</c:v>
                </c:pt>
                <c:pt idx="3">
                  <c:v>13.99</c:v>
                </c:pt>
                <c:pt idx="4">
                  <c:v>14.12</c:v>
                </c:pt>
              </c:numCache>
            </c:numRef>
          </c:val>
          <c:extLst>
            <c:ext xmlns:c16="http://schemas.microsoft.com/office/drawing/2014/chart" uri="{C3380CC4-5D6E-409C-BE32-E72D297353CC}">
              <c16:uniqueId val="{00000001-0004-4082-8328-F0C4CB9C4A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3.31</c:v>
                </c:pt>
                <c:pt idx="1">
                  <c:v>3.78</c:v>
                </c:pt>
                <c:pt idx="2">
                  <c:v>4.95</c:v>
                </c:pt>
                <c:pt idx="3">
                  <c:v>5.21</c:v>
                </c:pt>
                <c:pt idx="4">
                  <c:v>3.83</c:v>
                </c:pt>
              </c:numCache>
            </c:numRef>
          </c:val>
          <c:smooth val="0"/>
          <c:extLst>
            <c:ext xmlns:c16="http://schemas.microsoft.com/office/drawing/2014/chart" uri="{C3380CC4-5D6E-409C-BE32-E72D297353CC}">
              <c16:uniqueId val="{00000002-0004-4082-8328-F0C4CB9C4A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D1-43D1-A727-C544D20335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D1-43D1-A727-C544D20335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D1-43D1-A727-C544D203350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6FD1-43D1-A727-C544D203350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0.11</c:v>
                </c:pt>
                <c:pt idx="4">
                  <c:v>#N/A</c:v>
                </c:pt>
                <c:pt idx="5">
                  <c:v>0.14000000000000001</c:v>
                </c:pt>
                <c:pt idx="6">
                  <c:v>#N/A</c:v>
                </c:pt>
                <c:pt idx="7">
                  <c:v>0.14000000000000001</c:v>
                </c:pt>
                <c:pt idx="8">
                  <c:v>#N/A</c:v>
                </c:pt>
                <c:pt idx="9">
                  <c:v>0.1</c:v>
                </c:pt>
              </c:numCache>
            </c:numRef>
          </c:val>
          <c:extLst>
            <c:ext xmlns:c16="http://schemas.microsoft.com/office/drawing/2014/chart" uri="{C3380CC4-5D6E-409C-BE32-E72D297353CC}">
              <c16:uniqueId val="{00000004-6FD1-43D1-A727-C544D2033504}"/>
            </c:ext>
          </c:extLst>
        </c:ser>
        <c:ser>
          <c:idx val="5"/>
          <c:order val="5"/>
          <c:tx>
            <c:strRef>
              <c:f>データシート!$A$32</c:f>
              <c:strCache>
                <c:ptCount val="1"/>
                <c:pt idx="0">
                  <c:v>介護保険サービス事業特別会計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7.0000000000000007E-2</c:v>
                </c:pt>
                <c:pt idx="4">
                  <c:v>#N/A</c:v>
                </c:pt>
                <c:pt idx="5">
                  <c:v>0.14000000000000001</c:v>
                </c:pt>
                <c:pt idx="6">
                  <c:v>#N/A</c:v>
                </c:pt>
                <c:pt idx="7">
                  <c:v>0.09</c:v>
                </c:pt>
                <c:pt idx="8">
                  <c:v>#N/A</c:v>
                </c:pt>
                <c:pt idx="9">
                  <c:v>0.15</c:v>
                </c:pt>
              </c:numCache>
            </c:numRef>
          </c:val>
          <c:extLst>
            <c:ext xmlns:c16="http://schemas.microsoft.com/office/drawing/2014/chart" uri="{C3380CC4-5D6E-409C-BE32-E72D297353CC}">
              <c16:uniqueId val="{00000005-6FD1-43D1-A727-C544D2033504}"/>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0.48</c:v>
                </c:pt>
                <c:pt idx="4">
                  <c:v>#N/A</c:v>
                </c:pt>
                <c:pt idx="5">
                  <c:v>0.63</c:v>
                </c:pt>
                <c:pt idx="6">
                  <c:v>#N/A</c:v>
                </c:pt>
                <c:pt idx="7">
                  <c:v>0.59</c:v>
                </c:pt>
                <c:pt idx="8">
                  <c:v>#N/A</c:v>
                </c:pt>
                <c:pt idx="9">
                  <c:v>0.57999999999999996</c:v>
                </c:pt>
              </c:numCache>
            </c:numRef>
          </c:val>
          <c:extLst>
            <c:ext xmlns:c16="http://schemas.microsoft.com/office/drawing/2014/chart" uri="{C3380CC4-5D6E-409C-BE32-E72D297353CC}">
              <c16:uniqueId val="{00000006-6FD1-43D1-A727-C544D20335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0.83</c:v>
                </c:pt>
                <c:pt idx="4">
                  <c:v>#N/A</c:v>
                </c:pt>
                <c:pt idx="5">
                  <c:v>1.39</c:v>
                </c:pt>
                <c:pt idx="6">
                  <c:v>#N/A</c:v>
                </c:pt>
                <c:pt idx="7">
                  <c:v>2.0299999999999998</c:v>
                </c:pt>
                <c:pt idx="8">
                  <c:v>#N/A</c:v>
                </c:pt>
                <c:pt idx="9">
                  <c:v>2.21</c:v>
                </c:pt>
              </c:numCache>
            </c:numRef>
          </c:val>
          <c:extLst>
            <c:ext xmlns:c16="http://schemas.microsoft.com/office/drawing/2014/chart" uri="{C3380CC4-5D6E-409C-BE32-E72D297353CC}">
              <c16:uniqueId val="{00000007-6FD1-43D1-A727-C544D20335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2.11</c:v>
                </c:pt>
                <c:pt idx="2">
                  <c:v>#N/A</c:v>
                </c:pt>
                <c:pt idx="3">
                  <c:v>1.81</c:v>
                </c:pt>
                <c:pt idx="4">
                  <c:v>#N/A</c:v>
                </c:pt>
                <c:pt idx="5">
                  <c:v>2.58</c:v>
                </c:pt>
                <c:pt idx="6">
                  <c:v>#N/A</c:v>
                </c:pt>
                <c:pt idx="7">
                  <c:v>4.13</c:v>
                </c:pt>
                <c:pt idx="8">
                  <c:v>#N/A</c:v>
                </c:pt>
                <c:pt idx="9">
                  <c:v>2.2400000000000002</c:v>
                </c:pt>
              </c:numCache>
            </c:numRef>
          </c:val>
          <c:extLst>
            <c:ext xmlns:c16="http://schemas.microsoft.com/office/drawing/2014/chart" uri="{C3380CC4-5D6E-409C-BE32-E72D297353CC}">
              <c16:uniqueId val="{00000008-6FD1-43D1-A727-C544D2033504}"/>
            </c:ext>
          </c:extLst>
        </c:ser>
        <c:ser>
          <c:idx val="9"/>
          <c:order val="9"/>
          <c:tx>
            <c:strRef>
              <c:f>データシート!$A$36</c:f>
              <c:strCache>
                <c:ptCount val="1"/>
                <c:pt idx="0">
                  <c:v>飯南病院事業会計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9.5500000000000007</c:v>
                </c:pt>
                <c:pt idx="2">
                  <c:v>#N/A</c:v>
                </c:pt>
                <c:pt idx="3">
                  <c:v>9.81</c:v>
                </c:pt>
                <c:pt idx="4">
                  <c:v>#N/A</c:v>
                </c:pt>
                <c:pt idx="5">
                  <c:v>12.13</c:v>
                </c:pt>
                <c:pt idx="6">
                  <c:v>#N/A</c:v>
                </c:pt>
                <c:pt idx="7">
                  <c:v>14.06</c:v>
                </c:pt>
                <c:pt idx="8">
                  <c:v>#N/A</c:v>
                </c:pt>
                <c:pt idx="9">
                  <c:v>14.87</c:v>
                </c:pt>
              </c:numCache>
            </c:numRef>
          </c:val>
          <c:extLst>
            <c:ext xmlns:c16="http://schemas.microsoft.com/office/drawing/2014/chart" uri="{C3380CC4-5D6E-409C-BE32-E72D297353CC}">
              <c16:uniqueId val="{00000009-6FD1-43D1-A727-C544D20335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1141</c:v>
                </c:pt>
                <c:pt idx="5">
                  <c:v>1087</c:v>
                </c:pt>
                <c:pt idx="8">
                  <c:v>1117</c:v>
                </c:pt>
                <c:pt idx="11">
                  <c:v>1081</c:v>
                </c:pt>
                <c:pt idx="14">
                  <c:v>1106</c:v>
                </c:pt>
              </c:numCache>
            </c:numRef>
          </c:val>
          <c:extLst>
            <c:ext xmlns:c16="http://schemas.microsoft.com/office/drawing/2014/chart" uri="{C3380CC4-5D6E-409C-BE32-E72D297353CC}">
              <c16:uniqueId val="{00000000-1FB4-4C6C-A796-C54EE7AEB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B4-4C6C-A796-C54EE7AEB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3</c:v>
                </c:pt>
                <c:pt idx="6">
                  <c:v>1</c:v>
                </c:pt>
                <c:pt idx="9">
                  <c:v>0</c:v>
                </c:pt>
                <c:pt idx="12">
                  <c:v>0</c:v>
                </c:pt>
              </c:numCache>
            </c:numRef>
          </c:val>
          <c:extLst>
            <c:ext xmlns:c16="http://schemas.microsoft.com/office/drawing/2014/chart" uri="{C3380CC4-5D6E-409C-BE32-E72D297353CC}">
              <c16:uniqueId val="{00000002-1FB4-4C6C-A796-C54EE7AEB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c:v>
                </c:pt>
                <c:pt idx="3">
                  <c:v>12</c:v>
                </c:pt>
                <c:pt idx="6">
                  <c:v>10</c:v>
                </c:pt>
                <c:pt idx="9">
                  <c:v>12</c:v>
                </c:pt>
                <c:pt idx="12">
                  <c:v>14</c:v>
                </c:pt>
              </c:numCache>
            </c:numRef>
          </c:val>
          <c:extLst>
            <c:ext xmlns:c16="http://schemas.microsoft.com/office/drawing/2014/chart" uri="{C3380CC4-5D6E-409C-BE32-E72D297353CC}">
              <c16:uniqueId val="{00000003-1FB4-4C6C-A796-C54EE7AEB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376</c:v>
                </c:pt>
                <c:pt idx="3">
                  <c:v>351</c:v>
                </c:pt>
                <c:pt idx="6">
                  <c:v>338</c:v>
                </c:pt>
                <c:pt idx="9">
                  <c:v>344</c:v>
                </c:pt>
                <c:pt idx="12">
                  <c:v>335</c:v>
                </c:pt>
              </c:numCache>
            </c:numRef>
          </c:val>
          <c:extLst>
            <c:ext xmlns:c16="http://schemas.microsoft.com/office/drawing/2014/chart" uri="{C3380CC4-5D6E-409C-BE32-E72D297353CC}">
              <c16:uniqueId val="{00000004-1FB4-4C6C-A796-C54EE7AEB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B4-4C6C-A796-C54EE7AEB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B4-4C6C-A796-C54EE7AEB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1114</c:v>
                </c:pt>
                <c:pt idx="3">
                  <c:v>1034</c:v>
                </c:pt>
                <c:pt idx="6">
                  <c:v>1038</c:v>
                </c:pt>
                <c:pt idx="9">
                  <c:v>1042</c:v>
                </c:pt>
                <c:pt idx="12">
                  <c:v>1091</c:v>
                </c:pt>
              </c:numCache>
            </c:numRef>
          </c:val>
          <c:extLst>
            <c:ext xmlns:c16="http://schemas.microsoft.com/office/drawing/2014/chart" uri="{C3380CC4-5D6E-409C-BE32-E72D297353CC}">
              <c16:uniqueId val="{00000007-1FB4-4C6C-A796-C54EE7AEBF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374</c:v>
                </c:pt>
                <c:pt idx="2">
                  <c:v>#N/A</c:v>
                </c:pt>
                <c:pt idx="3">
                  <c:v>#N/A</c:v>
                </c:pt>
                <c:pt idx="4">
                  <c:v>313</c:v>
                </c:pt>
                <c:pt idx="5">
                  <c:v>#N/A</c:v>
                </c:pt>
                <c:pt idx="6">
                  <c:v>#N/A</c:v>
                </c:pt>
                <c:pt idx="7">
                  <c:v>270</c:v>
                </c:pt>
                <c:pt idx="8">
                  <c:v>#N/A</c:v>
                </c:pt>
                <c:pt idx="9">
                  <c:v>#N/A</c:v>
                </c:pt>
                <c:pt idx="10">
                  <c:v>317</c:v>
                </c:pt>
                <c:pt idx="11">
                  <c:v>#N/A</c:v>
                </c:pt>
                <c:pt idx="12">
                  <c:v>#N/A</c:v>
                </c:pt>
                <c:pt idx="13">
                  <c:v>334</c:v>
                </c:pt>
                <c:pt idx="14">
                  <c:v>#N/A</c:v>
                </c:pt>
              </c:numCache>
            </c:numRef>
          </c:val>
          <c:smooth val="0"/>
          <c:extLst>
            <c:ext xmlns:c16="http://schemas.microsoft.com/office/drawing/2014/chart" uri="{C3380CC4-5D6E-409C-BE32-E72D297353CC}">
              <c16:uniqueId val="{00000008-1FB4-4C6C-A796-C54EE7AEBF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10316</c:v>
                </c:pt>
                <c:pt idx="5">
                  <c:v>10624</c:v>
                </c:pt>
                <c:pt idx="8">
                  <c:v>10674</c:v>
                </c:pt>
                <c:pt idx="11">
                  <c:v>10395</c:v>
                </c:pt>
                <c:pt idx="14">
                  <c:v>9844</c:v>
                </c:pt>
              </c:numCache>
            </c:numRef>
          </c:val>
          <c:extLst>
            <c:ext xmlns:c16="http://schemas.microsoft.com/office/drawing/2014/chart" uri="{C3380CC4-5D6E-409C-BE32-E72D297353CC}">
              <c16:uniqueId val="{00000000-7DDE-4DA6-9420-FC33ED98B4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232</c:v>
                </c:pt>
                <c:pt idx="5">
                  <c:v>233</c:v>
                </c:pt>
                <c:pt idx="8">
                  <c:v>289</c:v>
                </c:pt>
                <c:pt idx="11">
                  <c:v>480</c:v>
                </c:pt>
                <c:pt idx="14">
                  <c:v>474</c:v>
                </c:pt>
              </c:numCache>
            </c:numRef>
          </c:val>
          <c:extLst>
            <c:ext xmlns:c16="http://schemas.microsoft.com/office/drawing/2014/chart" uri="{C3380CC4-5D6E-409C-BE32-E72D297353CC}">
              <c16:uniqueId val="{00000001-7DDE-4DA6-9420-FC33ED98B4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2510</c:v>
                </c:pt>
                <c:pt idx="5">
                  <c:v>2462</c:v>
                </c:pt>
                <c:pt idx="8">
                  <c:v>2295</c:v>
                </c:pt>
                <c:pt idx="11">
                  <c:v>2484</c:v>
                </c:pt>
                <c:pt idx="14">
                  <c:v>2348</c:v>
                </c:pt>
              </c:numCache>
            </c:numRef>
          </c:val>
          <c:extLst>
            <c:ext xmlns:c16="http://schemas.microsoft.com/office/drawing/2014/chart" uri="{C3380CC4-5D6E-409C-BE32-E72D297353CC}">
              <c16:uniqueId val="{00000002-7DDE-4DA6-9420-FC33ED98B4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E-4DA6-9420-FC33ED98B4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E-4DA6-9420-FC33ED98B4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E-4DA6-9420-FC33ED98B4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638</c:v>
                </c:pt>
                <c:pt idx="3">
                  <c:v>632</c:v>
                </c:pt>
                <c:pt idx="6">
                  <c:v>646</c:v>
                </c:pt>
                <c:pt idx="9">
                  <c:v>631</c:v>
                </c:pt>
                <c:pt idx="12">
                  <c:v>614</c:v>
                </c:pt>
              </c:numCache>
            </c:numRef>
          </c:val>
          <c:extLst>
            <c:ext xmlns:c16="http://schemas.microsoft.com/office/drawing/2014/chart" uri="{C3380CC4-5D6E-409C-BE32-E72D297353CC}">
              <c16:uniqueId val="{00000006-7DDE-4DA6-9420-FC33ED98B4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99</c:v>
                </c:pt>
                <c:pt idx="3">
                  <c:v>92</c:v>
                </c:pt>
                <c:pt idx="6">
                  <c:v>81</c:v>
                </c:pt>
                <c:pt idx="9">
                  <c:v>78</c:v>
                </c:pt>
                <c:pt idx="12">
                  <c:v>71</c:v>
                </c:pt>
              </c:numCache>
            </c:numRef>
          </c:val>
          <c:extLst>
            <c:ext xmlns:c16="http://schemas.microsoft.com/office/drawing/2014/chart" uri="{C3380CC4-5D6E-409C-BE32-E72D297353CC}">
              <c16:uniqueId val="{00000007-7DDE-4DA6-9420-FC33ED98B4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3832</c:v>
                </c:pt>
                <c:pt idx="3">
                  <c:v>3723</c:v>
                </c:pt>
                <c:pt idx="6">
                  <c:v>3543</c:v>
                </c:pt>
                <c:pt idx="9">
                  <c:v>3259</c:v>
                </c:pt>
                <c:pt idx="12">
                  <c:v>3185</c:v>
                </c:pt>
              </c:numCache>
            </c:numRef>
          </c:val>
          <c:extLst>
            <c:ext xmlns:c16="http://schemas.microsoft.com/office/drawing/2014/chart" uri="{C3380CC4-5D6E-409C-BE32-E72D297353CC}">
              <c16:uniqueId val="{00000008-7DDE-4DA6-9420-FC33ED98B4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1</c:v>
                </c:pt>
                <c:pt idx="6">
                  <c:v>1</c:v>
                </c:pt>
                <c:pt idx="9">
                  <c:v>0</c:v>
                </c:pt>
                <c:pt idx="12">
                  <c:v>0</c:v>
                </c:pt>
              </c:numCache>
            </c:numRef>
          </c:val>
          <c:extLst>
            <c:ext xmlns:c16="http://schemas.microsoft.com/office/drawing/2014/chart" uri="{C3380CC4-5D6E-409C-BE32-E72D297353CC}">
              <c16:uniqueId val="{00000009-7DDE-4DA6-9420-FC33ED98B4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9925</c:v>
                </c:pt>
                <c:pt idx="3">
                  <c:v>10545</c:v>
                </c:pt>
                <c:pt idx="6">
                  <c:v>10894</c:v>
                </c:pt>
                <c:pt idx="9">
                  <c:v>10927</c:v>
                </c:pt>
                <c:pt idx="12">
                  <c:v>10286</c:v>
                </c:pt>
              </c:numCache>
            </c:numRef>
          </c:val>
          <c:extLst>
            <c:ext xmlns:c16="http://schemas.microsoft.com/office/drawing/2014/chart" uri="{C3380CC4-5D6E-409C-BE32-E72D297353CC}">
              <c16:uniqueId val="{0000000A-7DDE-4DA6-9420-FC33ED98B4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1442</c:v>
                </c:pt>
                <c:pt idx="2">
                  <c:v>#N/A</c:v>
                </c:pt>
                <c:pt idx="3">
                  <c:v>#N/A</c:v>
                </c:pt>
                <c:pt idx="4">
                  <c:v>1674</c:v>
                </c:pt>
                <c:pt idx="5">
                  <c:v>#N/A</c:v>
                </c:pt>
                <c:pt idx="6">
                  <c:v>#N/A</c:v>
                </c:pt>
                <c:pt idx="7">
                  <c:v>1907</c:v>
                </c:pt>
                <c:pt idx="8">
                  <c:v>#N/A</c:v>
                </c:pt>
                <c:pt idx="9">
                  <c:v>#N/A</c:v>
                </c:pt>
                <c:pt idx="10">
                  <c:v>1536</c:v>
                </c:pt>
                <c:pt idx="11">
                  <c:v>#N/A</c:v>
                </c:pt>
                <c:pt idx="12">
                  <c:v>#N/A</c:v>
                </c:pt>
                <c:pt idx="13">
                  <c:v>1489</c:v>
                </c:pt>
                <c:pt idx="14">
                  <c:v>#N/A</c:v>
                </c:pt>
              </c:numCache>
            </c:numRef>
          </c:val>
          <c:smooth val="0"/>
          <c:extLst>
            <c:ext xmlns:c16="http://schemas.microsoft.com/office/drawing/2014/chart" uri="{C3380CC4-5D6E-409C-BE32-E72D297353CC}">
              <c16:uniqueId val="{0000000B-7DDE-4DA6-9420-FC33ED98B4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620</c:v>
                </c:pt>
                <c:pt idx="1">
                  <c:v>620</c:v>
                </c:pt>
                <c:pt idx="2">
                  <c:v>620</c:v>
                </c:pt>
              </c:numCache>
            </c:numRef>
          </c:val>
          <c:extLst>
            <c:ext xmlns:c16="http://schemas.microsoft.com/office/drawing/2014/chart" uri="{C3380CC4-5D6E-409C-BE32-E72D297353CC}">
              <c16:uniqueId val="{00000000-7F3C-42D1-B7AB-F66729960B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926</c:v>
                </c:pt>
                <c:pt idx="1">
                  <c:v>1074</c:v>
                </c:pt>
                <c:pt idx="2">
                  <c:v>977</c:v>
                </c:pt>
              </c:numCache>
            </c:numRef>
          </c:val>
          <c:extLst>
            <c:ext xmlns:c16="http://schemas.microsoft.com/office/drawing/2014/chart" uri="{C3380CC4-5D6E-409C-BE32-E72D297353CC}">
              <c16:uniqueId val="{00000001-7F3C-42D1-B7AB-F66729960B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1728</c:v>
                </c:pt>
                <c:pt idx="1">
                  <c:v>1804</c:v>
                </c:pt>
                <c:pt idx="2">
                  <c:v>1739</c:v>
                </c:pt>
              </c:numCache>
            </c:numRef>
          </c:val>
          <c:extLst>
            <c:ext xmlns:c16="http://schemas.microsoft.com/office/drawing/2014/chart" uri="{C3380CC4-5D6E-409C-BE32-E72D297353CC}">
              <c16:uniqueId val="{00000002-7F3C-42D1-B7AB-F66729960B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{739B5218-3D40-4231-84DA-4B1C29DB2170}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6CC-455B-8900-6B458E029F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{4165D940-D64D-4BC8-97FC-1B5B4A58CFCF}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CC-455B-8900-6B458E029F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{7A50B8B1-9883-4B19-AF77-21D56062CE78}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CC-455B-8900-6B458E029F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{B4D373A4-66CF-4192-81C0-FFE8E02BCC34}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CC-455B-8900-6B458E029F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{15C4DD70-6851-4DAF-8187-1ADF567F13BA}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CC-455B-8900-6B458E029F8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{AEA84F70-F02B-4F22-BEA7-F5DC8F14DEDF}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6CC-455B-8900-6B458E029F8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{748BC834-ADC5-48A9-B34B-B07C2AEE6742}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6CC-455B-8900-6B458E029F8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{9751155F-B3FA-465F-95B3-11D63571B910}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6CC-455B-8900-6B458E029F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{0D20A93A-1847-41E0-845D-ABE2BBFC65C8}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6CC-455B-8900-6B458E029F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51.1</c:v>
                </c:pt>
                <c:pt idx="16">
                  <c:v>52</c:v>
                </c:pt>
                <c:pt idx="24">
                  <c:v>54</c:v>
                </c:pt>
                <c:pt idx="32">
                  <c:v>56.4</c:v>
                </c:pt>
              </c:numCache>
            </c:numRef>
          </c:xVal>
          <c:yVal>
            <c:numRef>
              <c:f>公会計指標分析・財政指標組合せ分析表!$BP$51:$DC$51</c:f>
              <c:numCache>
                <c:formatCode>#,##0.0;"▲ "#,##0.0</c:formatCode>
                <c:ptCount val="40"/>
                <c:pt idx="0">
                  <c:v>48.3</c:v>
                </c:pt>
                <c:pt idx="8">
                  <c:v>54.9</c:v>
                </c:pt>
                <c:pt idx="16">
                  <c:v>60.3</c:v>
                </c:pt>
                <c:pt idx="24">
                  <c:v>45.5</c:v>
                </c:pt>
                <c:pt idx="32">
                  <c:v>44.9</c:v>
                </c:pt>
              </c:numCache>
            </c:numRef>
          </c:yVal>
          <c:smooth val="0"/>
          <c:extLst>
            <c:ext xmlns:c16="http://schemas.microsoft.com/office/drawing/2014/chart" uri="{C3380CC4-5D6E-409C-BE32-E72D297353CC}">
              <c16:uniqueId val="{00000009-E6CC-455B-8900-6B458E029F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433E-2"/>
                  <c:y val="-4.5114315056352022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{51E09066-777B-43E4-BEF2-66011E5C185B}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6CC-455B-8900-6B458E029F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{1AAB0773-8850-4DA0-81DB-7C2693611A7B}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CC-455B-8900-6B458E029F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{27F6461E-C2E6-45BD-94CE-13FE44212B25}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CC-455B-8900-6B458E029F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{F1DD0CC6-1F69-43CF-AB6F-3D13D4ED0F18}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CC-455B-8900-6B458E029F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{EE18E7E0-7D15-4DB2-88DD-0B751D77F52A}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CC-455B-8900-6B458E029F86}"/>
                </c:ext>
              </c:extLst>
            </c:dLbl>
            <c:dLbl>
              <c:idx val="8"/>
              <c:layout>
                <c:manualLayout>
                  <c:x val="-3.7386389217893022E-2"/>
                  <c:y val="-7.148487551468506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{D3B32F3E-042E-4BE4-B726-7D31F01241FD}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6CC-455B-8900-6B458E029F86}"/>
                </c:ext>
              </c:extLst>
            </c:dLbl>
            <c:dLbl>
              <c:idx val="16"/>
              <c:layout>
                <c:manualLayout>
                  <c:x val="-2.7495782323940305E-2"/>
                  <c:y val="-0.11012102359052403"/>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{7573390B-7E63-420A-8F1E-AF67BA3C22FA}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6CC-455B-8900-6B458E029F86}"/>
                </c:ext>
              </c:extLst>
            </c:dLbl>
            <c:dLbl>
              <c:idx val="24"/>
              <c:layout>
                <c:manualLayout>
                  <c:x val="-3.2015750650234161E-2"/>
                  <c:y val="-3.223542141565880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{73ABB6BD-36E4-4542-A24C-99B1F4A86A96}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6CC-455B-8900-6B458E029F8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{0C7551F0-1C7B-4E6E-ADBA-EBDB1820630A}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6CC-455B-8900-6B458E029F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6CC-455B-8900-6B458E029F86}"/>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{F1B0ECBA-162B-42DC-85D1-3E65895B2EFC}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2D-4061-A158-9DC4D3C3A2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{333871E0-50ED-4880-9A49-DD8C7F92E640}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2D-4061-A158-9DC4D3C3A2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{29394C19-A784-4FC0-AE1D-CDBD20E728E5}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2D-4061-A158-9DC4D3C3A2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{5567F60A-DE5F-4F35-A8EB-C95693E0FACB}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2D-4061-A158-9DC4D3C3A2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{DB33BB29-86EA-4D86-9AD7-FE8702F6344D}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2D-4061-A158-9DC4D3C3A28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{5F77704E-4836-4F88-A3CC-395F1095B784}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2D-4061-A158-9DC4D3C3A28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{E71BD09F-AEE2-4F01-81A9-5BE7AA836417}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2D-4061-A158-9DC4D3C3A280}"/>
                </c:ext>
              </c:extLst>
            </c:dLbl>
            <c:dLbl>
              <c:idx val="24"/>
              <c:layout>
                <c:manualLayout>
                  <c:x val="-3.7842225392624447E-2"/>
                  <c:y val="-4.609300455439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{CF0E347D-E97D-4B9F-B9E6-7FBBEE382481}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2D-4061-A158-9DC4D3C3A280}"/>
                </c:ext>
              </c:extLst>
            </c:dLbl>
            <c:dLbl>
              <c:idx val="32"/>
              <c:layout>
                <c:manualLayout>
                  <c:x val="-2.5298460057526652E-2"/>
                  <c:y val="-7.8740289621188203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{9BCEEABF-96D1-4335-B530-98D844D45530}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2D-4061-A158-9DC4D3C3A2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11.3</c:v>
                </c:pt>
                <c:pt idx="16">
                  <c:v>10.4</c:v>
                </c:pt>
                <c:pt idx="24">
                  <c:v>9.4</c:v>
                </c:pt>
                <c:pt idx="32">
                  <c:v>9.3000000000000007</c:v>
                </c:pt>
              </c:numCache>
            </c:numRef>
          </c:xVal>
          <c:yVal>
            <c:numRef>
              <c:f>公会計指標分析・財政指標組合せ分析表!$BP$73:$DC$73</c:f>
              <c:numCache>
                <c:formatCode>#,##0.0;"▲ "#,##0.0</c:formatCode>
                <c:ptCount val="40"/>
                <c:pt idx="0">
                  <c:v>48.3</c:v>
                </c:pt>
                <c:pt idx="8">
                  <c:v>54.9</c:v>
                </c:pt>
                <c:pt idx="16">
                  <c:v>60.3</c:v>
                </c:pt>
                <c:pt idx="24">
                  <c:v>45.5</c:v>
                </c:pt>
                <c:pt idx="32">
                  <c:v>44.9</c:v>
                </c:pt>
              </c:numCache>
            </c:numRef>
          </c:yVal>
          <c:smooth val="0"/>
          <c:extLst>
            <c:ext xmlns:c16="http://schemas.microsoft.com/office/drawing/2014/chart" uri="{C3380CC4-5D6E-409C-BE32-E72D297353CC}">
              <c16:uniqueId val="{00000009-FB2D-4061-A158-9DC4D3C3A2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{42C67877-E5A2-40E6-92AD-F015AD06AAA3}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2D-4061-A158-9DC4D3C3A2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{3E766197-A086-451F-9845-26F1040BC300}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2D-4061-A158-9DC4D3C3A2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{248EBF93-40F7-462B-A43B-61244E202629}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2D-4061-A158-9DC4D3C3A2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{4D275D02-B53F-43BB-BFC9-0DAF206D2560}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2D-4061-A158-9DC4D3C3A2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{505905B8-2268-4C4A-A9CF-FB3080EEA0A4}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2D-4061-A158-9DC4D3C3A280}"/>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{2A3E6A6C-CC8B-4CB7-BE06-786D0A181790}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2D-4061-A158-9DC4D3C3A280}"/>
                </c:ext>
              </c:extLst>
            </c:dLbl>
            <c:dLbl>
              <c:idx val="16"/>
              <c:layout>
                <c:manualLayout>
                  <c:x val="-2.5298388263998016E-2"/>
                  <c:y val="-9.789287947793934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{4C76CF2F-8C0E-4A21-87C0-853DF227EF23}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2D-4061-A158-9DC4D3C3A280}"/>
                </c:ext>
              </c:extLst>
            </c:dLbl>
            <c:dLbl>
              <c:idx val="24"/>
              <c:layout>
                <c:manualLayout>
                  <c:x val="-3.7842297186153152E-2"/>
                  <c:y val="-6.35990854211946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{6AB5054C-9271-4116-8E44-01325EE4C9CB}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2D-4061-A158-9DC4D3C3A280}"/>
                </c:ext>
              </c:extLst>
            </c:dLbl>
            <c:dLbl>
              <c:idx val="32"/>
              <c:layout>
                <c:manualLayout>
                  <c:x val="-3.1570342725075584E-2"/>
                  <c:y val="-2.5757633876678464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{CF3968B4-2D98-4031-A617-CD00EF123D0D}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2D-4061-A158-9DC4D3C3A2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2D-4061-A158-9DC4D3C3A280}"/>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人口の減少や少子高齢化（高齢化率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R5.4.1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時点：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加え、産業基盤も弱いため、類似団体平均を下回る状況が続いています。行財政改革による支出の節減、総合振興計画に沿った施策の重点化、税収をはじめとする自主財源の確保を進めることで財政基盤の強化を図り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14850" y="5857875"/>
          <a:ext cx="0" cy="1491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847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5857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52850" y="725487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84700" y="69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64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2940050" y="723476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7020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409950" y="684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127250" y="723476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892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97150"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333500" y="723476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955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843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82700" y="693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71550" y="67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64050" y="7204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847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702050" y="7204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409950" y="7284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89250" y="7183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97150" y="72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95500" y="7183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84350" y="72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82700" y="71839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71550" y="726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ポイント上昇しました。経常的な支出が前年度から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百万円の増（人件費</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百万円、物件費</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百万円、扶助費</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百万円、公債費</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百万円、投資及び出資金</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百万円など）に加え、経常的な収入が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百万円の減（普通交付税</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百万円、諸収入△</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百万円、臨時財政対策債△</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百万円など）となったためです。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また、類似団体との比較では、扶助費や公債費、補助費に対する同比率が特に高く、全体では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ポイント高くなっています。</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今後も支出は横ばいとなる一方で普通交付税の減少が見込まれ比率が上昇傾向にあるため、事業の整理や町債の繰上償還などを実施し、類似団体と同水準になるよう努めます。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14850" y="9574106"/>
          <a:ext cx="0" cy="1563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84700" y="11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25950" y="11137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84700" y="933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9574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153458</xdr:rowOff>
    </xdr:from>
    <xdr:to>
      <xdr:col>23</xdr:col>
      <xdr:colOff>133350</xdr:colOff>
      <xdr:row>66</xdr:row>
      <xdr:rowOff>150919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52850" y="10884958"/>
          <a:ext cx="7620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84700" y="1031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64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30269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40050" y="10884958"/>
          <a:ext cx="8128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702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409950" y="1010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30269</xdr:rowOff>
    </xdr:from>
    <xdr:to>
      <xdr:col>15</xdr:col>
      <xdr:colOff>82550</xdr:colOff>
      <xdr:row>66</xdr:row>
      <xdr:rowOff>90594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7250" y="10926869"/>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971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90594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333500" y="10967085"/>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95500" y="106635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84350" y="1043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82700" y="106555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7155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100119</xdr:rowOff>
    </xdr:from>
    <xdr:to>
      <xdr:col>23</xdr:col>
      <xdr:colOff>184150</xdr:colOff>
      <xdr:row>67</xdr:row>
      <xdr:rowOff>30269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64050" y="109967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167446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847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702050" y="10834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409950" y="1091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150919</xdr:rowOff>
    </xdr:from>
    <xdr:to>
      <xdr:col>15</xdr:col>
      <xdr:colOff>133350</xdr:colOff>
      <xdr:row>66</xdr:row>
      <xdr:rowOff>81069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89250" y="10882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65846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97150" y="1096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95500" y="10936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84350" y="1102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82700" y="10916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71550" y="1100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[482,572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前年度から人件費は増加し、物件費は減少しました。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人件費は、職員給与や退職手当負担金等の増加により、昨年度から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物件費は、光熱水費の高騰等により経常的な支出が増えた一方、新型コロナウイルス感染症対策のワクチン接種委託料など臨時的な支出が減ったため、物件費全体では昨年度から△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年度に市町村類型が人口のより少ない類型へ変更されたことから類似団体平均は下回っていますが、今後も経費の節減に努め効率的な行財政運営を進めます。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14850" y="13494285"/>
          <a:ext cx="0" cy="1288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84700" y="14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25950" y="1478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84700" y="132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34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108090</xdr:rowOff>
    </xdr:from>
    <xdr:to>
      <xdr:col>23</xdr:col>
      <xdr:colOff>133350</xdr:colOff>
      <xdr:row>82</xdr:row>
      <xdr:rowOff>129916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52850" y="13646290"/>
          <a:ext cx="762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84700" y="1362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64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94743</xdr:rowOff>
    </xdr:from>
    <xdr:to>
      <xdr:col>19</xdr:col>
      <xdr:colOff>133350</xdr:colOff>
      <xdr:row>82</xdr:row>
      <xdr:rowOff>108090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40050" y="13632943"/>
          <a:ext cx="812800" cy="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7020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409950" y="137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55070</xdr:rowOff>
    </xdr:from>
    <xdr:to>
      <xdr:col>15</xdr:col>
      <xdr:colOff>82550</xdr:colOff>
      <xdr:row>82</xdr:row>
      <xdr:rowOff>94743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7250" y="13593270"/>
          <a:ext cx="812800" cy="3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89250" y="13605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97150" y="136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44563</xdr:rowOff>
    </xdr:from>
    <xdr:to>
      <xdr:col>11</xdr:col>
      <xdr:colOff>31750</xdr:colOff>
      <xdr:row>82</xdr:row>
      <xdr:rowOff>55070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33500" y="13582763"/>
          <a:ext cx="793750" cy="1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95500" y="13473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40876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84350" y="1324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82700" y="13465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32979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71550" y="1324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79116</xdr:rowOff>
    </xdr:from>
    <xdr:to>
      <xdr:col>23</xdr:col>
      <xdr:colOff>184150</xdr:colOff>
      <xdr:row>83</xdr:row>
      <xdr:rowOff>9266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64050" y="13617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95643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84700" y="1346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57290</xdr:rowOff>
    </xdr:from>
    <xdr:to>
      <xdr:col>19</xdr:col>
      <xdr:colOff>184150</xdr:colOff>
      <xdr:row>82</xdr:row>
      <xdr:rowOff>158890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702050" y="135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169067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409950" y="13370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43943</xdr:rowOff>
    </xdr:from>
    <xdr:to>
      <xdr:col>15</xdr:col>
      <xdr:colOff>133350</xdr:colOff>
      <xdr:row>82</xdr:row>
      <xdr:rowOff>145543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89250" y="135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155720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97150" y="1336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4270</xdr:rowOff>
    </xdr:from>
    <xdr:to>
      <xdr:col>11</xdr:col>
      <xdr:colOff>82550</xdr:colOff>
      <xdr:row>82</xdr:row>
      <xdr:rowOff>105870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95500" y="1354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90647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84350" y="1362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165213</xdr:rowOff>
    </xdr:from>
    <xdr:to>
      <xdr:col>7</xdr:col>
      <xdr:colOff>31750</xdr:colOff>
      <xdr:row>82</xdr:row>
      <xdr:rowOff>95363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82700" y="135383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80140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71550" y="1361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職員の給与は、人事院勧告、県人事委員会勧告に基づいて毎年見直しを行っています。今後も地域の民間給与の状況を踏まえ、給与の適正化に努めます。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74950" y="13567918"/>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63850" y="147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405100" y="14754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63850" y="1332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405100" y="13567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7113</xdr:rowOff>
    </xdr:from>
    <xdr:to>
      <xdr:col>81</xdr:col>
      <xdr:colOff>44450</xdr:colOff>
      <xdr:row>89</xdr:row>
      <xdr:rowOff>31242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712950" y="14701013"/>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63850" y="1435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430500" y="14508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11937</xdr:rowOff>
    </xdr:from>
    <xdr:to>
      <xdr:col>77</xdr:col>
      <xdr:colOff>44450</xdr:colOff>
      <xdr:row>89</xdr:row>
      <xdr:rowOff>31242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906500" y="14705837"/>
          <a:ext cx="80645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68500" y="1451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70050" y="1429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11937</xdr:rowOff>
    </xdr:from>
    <xdr:to>
      <xdr:col>72</xdr:col>
      <xdr:colOff>203200</xdr:colOff>
      <xdr:row>89</xdr:row>
      <xdr:rowOff>55372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106400" y="14705837"/>
          <a:ext cx="8001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68400" y="14526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109238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57250" y="1430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115824</xdr:rowOff>
    </xdr:from>
    <xdr:to>
      <xdr:col>68</xdr:col>
      <xdr:colOff>152400</xdr:colOff>
      <xdr:row>89</xdr:row>
      <xdr:rowOff>55372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293600" y="14644624"/>
          <a:ext cx="8128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55600" y="1452626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109238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63500" y="1430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42800" y="145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114064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50700" y="1431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127763</xdr:rowOff>
    </xdr:from>
    <xdr:to>
      <xdr:col>81</xdr:col>
      <xdr:colOff>95250</xdr:colOff>
      <xdr:row>89</xdr:row>
      <xdr:rowOff>57913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430500" y="146565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23640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63850" y="1455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151892</xdr:rowOff>
    </xdr:from>
    <xdr:to>
      <xdr:col>77</xdr:col>
      <xdr:colOff>95250</xdr:colOff>
      <xdr:row>89</xdr:row>
      <xdr:rowOff>82042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68500" y="1468069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66819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70050" y="14760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132587</xdr:rowOff>
    </xdr:from>
    <xdr:to>
      <xdr:col>73</xdr:col>
      <xdr:colOff>44450</xdr:colOff>
      <xdr:row>89</xdr:row>
      <xdr:rowOff>62737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68400" y="146613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47514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57250" y="1474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4572</xdr:rowOff>
    </xdr:from>
    <xdr:to>
      <xdr:col>68</xdr:col>
      <xdr:colOff>203200</xdr:colOff>
      <xdr:row>89</xdr:row>
      <xdr:rowOff>106172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55600" y="1469847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90949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63500" y="1478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65024</xdr:rowOff>
    </xdr:from>
    <xdr:to>
      <xdr:col>64</xdr:col>
      <xdr:colOff>152400</xdr:colOff>
      <xdr:row>88</xdr:row>
      <xdr:rowOff>166624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42800" y="145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151401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507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月に合併を行ったことで人口千人当たりの職員数が類似団体平均より多く推移していましたが、令和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年度に市町村類型が人口のより少ない類型へ変更されたことから、類似団体平均を下回りました。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職員数はほぼ横ばいで推移しており、今後も定員管理計画に基づく職員数管理と内部組織の見直しを行うとともに、事業実施にあたっての事務管理の効率化を図り、住民サービスの向上を目指します。</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74950" y="9671086"/>
          <a:ext cx="0" cy="1581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63850" y="112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405100" y="1125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63850" y="94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967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109637</xdr:rowOff>
    </xdr:from>
    <xdr:to>
      <xdr:col>81</xdr:col>
      <xdr:colOff>44450</xdr:colOff>
      <xdr:row>59</xdr:row>
      <xdr:rowOff>123081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712950" y="9850537"/>
          <a:ext cx="762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63850" y="99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430500" y="997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109637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06500" y="9841230"/>
          <a:ext cx="80645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68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70050" y="1004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133767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106400" y="9841230"/>
          <a:ext cx="8001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6840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57250" y="1002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127563</xdr:rowOff>
    </xdr:from>
    <xdr:to>
      <xdr:col>68</xdr:col>
      <xdr:colOff>152400</xdr:colOff>
      <xdr:row>59</xdr:row>
      <xdr:rowOff>133767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293600" y="9868463"/>
          <a:ext cx="8128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55600" y="97237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88227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63500" y="949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42800" y="97130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77541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50700" y="948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72281</xdr:rowOff>
    </xdr:from>
    <xdr:to>
      <xdr:col>81</xdr:col>
      <xdr:colOff>95250</xdr:colOff>
      <xdr:row>60</xdr:row>
      <xdr:rowOff>2431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430500" y="9813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88808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63850" y="966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58837</xdr:rowOff>
    </xdr:from>
    <xdr:to>
      <xdr:col>77</xdr:col>
      <xdr:colOff>95250</xdr:colOff>
      <xdr:row>59</xdr:row>
      <xdr:rowOff>160437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68500" y="97997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170614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70050" y="957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68400" y="9790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5725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82967</xdr:rowOff>
    </xdr:from>
    <xdr:to>
      <xdr:col>68</xdr:col>
      <xdr:colOff>203200</xdr:colOff>
      <xdr:row>60</xdr:row>
      <xdr:rowOff>13117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55600" y="98238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169344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63500" y="990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76763</xdr:rowOff>
    </xdr:from>
    <xdr:to>
      <xdr:col>64</xdr:col>
      <xdr:colOff>152400</xdr:colOff>
      <xdr:row>60</xdr:row>
      <xdr:rowOff>6913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42800" y="9817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163140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50700" y="990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実質公債費比率（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カ年平均値）は、令和元年度の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10.31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％が算定から外れ令和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％が算入されたため、前年度と比較して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ポイント低下し</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％となりました。一方で、単年度の実質公債費比率は令和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年度の繰上償還による</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ポイントの削減効果があったものの、標準財政規模の減少などが原因で前年度から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0.69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ポイント上昇しました。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年度は大規模事業の実施は少ないですが、実質公債費比率（</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カ年平均値）は令和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％が算出から外れ令和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年度の比率（約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％）が参入されるため、令和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年度から上昇する見込みです。令和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年度以降も、来島拠点複合施設建設や光ケーブル整備など大規模事業の償還が始まることや、次期国勢調査（</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年）の結果が普通交付税の算定に反映されることを踏まえ、比率の上昇を見込んでいます。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想定より多くの地方交付税が交付されたこともあり、実質公債費比率は一時的に改善しているものの、建設事業実施の際は必要性や事業規模、計画性などを適正に判断していく必要があります。町債の新規発行の抑制、繰上償還など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以下を維持することを目指します。</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74950" y="5976197"/>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63850" y="57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5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138006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712950" y="706416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63850" y="672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906500" y="7072206"/>
          <a:ext cx="806450" cy="7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70050" y="66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119380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106400" y="7146290"/>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5725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119380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293600" y="7178463"/>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55600" y="695706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635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428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507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430500" y="70133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63850" y="698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68500" y="7021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70050" y="710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68400" y="7101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57250" y="71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55600" y="716788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63500" y="72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42800" y="71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50700" y="72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ポイント低下しています。今後の公債費の上昇を踏まえ、例年ベースより多い</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億円の繰上償還を実施したこと等により、町債残高が大幅に減少（△</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641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百万円）したことが主たる要因です。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年度は令和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月豪雨災害復旧を優先したため、例年より大規模事業の実施が少なく、町債発行額は令和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億円減少しました。また、令和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年度も大規模事業の実施は少ないため、一時的に町債残高は減少することが見込まれます。しかし、令和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年度以降は公営住宅建設、琴引スキー場大規模改修、滞在型地域交流拠点施設整備や宿泊施設の統廃合など、多額の町債発行を要する事業が続くことから、町債残高の推移には留意が必要です。</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今後は、これら大規模事業の元利償還金の増加や普通交付税の減少などにより、町債の繰上償還の財源確保はさらに厳しくなる見込みです。計画的かつ効果的、適正規模の事業実施により繰上償還を確実に実施し、町債残高を削減していく必要があります。</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474950" y="2288117"/>
          <a:ext cx="0" cy="1344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563850" y="36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405100" y="363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57926</xdr:rowOff>
    </xdr:from>
    <xdr:to>
      <xdr:col>81</xdr:col>
      <xdr:colOff>44450</xdr:colOff>
      <xdr:row>17</xdr:row>
      <xdr:rowOff>65969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712950" y="2864626"/>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65969</xdr:rowOff>
    </xdr:from>
    <xdr:to>
      <xdr:col>77</xdr:col>
      <xdr:colOff>44450</xdr:colOff>
      <xdr:row>18</xdr:row>
      <xdr:rowOff>92922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906500" y="2872669"/>
          <a:ext cx="806450" cy="19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20532</xdr:rowOff>
    </xdr:from>
    <xdr:to>
      <xdr:col>72</xdr:col>
      <xdr:colOff>203200</xdr:colOff>
      <xdr:row>18</xdr:row>
      <xdr:rowOff>92922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106400" y="2992332"/>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103505</xdr:rowOff>
    </xdr:from>
    <xdr:to>
      <xdr:col>68</xdr:col>
      <xdr:colOff>152400</xdr:colOff>
      <xdr:row>18</xdr:row>
      <xdr:rowOff>20532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293600" y="2910205"/>
          <a:ext cx="8128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7126</xdr:rowOff>
    </xdr:from>
    <xdr:to>
      <xdr:col>81</xdr:col>
      <xdr:colOff>95250</xdr:colOff>
      <xdr:row>17</xdr:row>
      <xdr:rowOff>108726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430500" y="281382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150653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5563850" y="279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15169</xdr:rowOff>
    </xdr:from>
    <xdr:to>
      <xdr:col>77</xdr:col>
      <xdr:colOff>95250</xdr:colOff>
      <xdr:row>17</xdr:row>
      <xdr:rowOff>116769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668500" y="282186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101546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370050" y="2908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42122</xdr:rowOff>
    </xdr:from>
    <xdr:to>
      <xdr:col>73</xdr:col>
      <xdr:colOff>44450</xdr:colOff>
      <xdr:row>18</xdr:row>
      <xdr:rowOff>143722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868400" y="30139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128499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557250" y="310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141182</xdr:rowOff>
    </xdr:from>
    <xdr:to>
      <xdr:col>68</xdr:col>
      <xdr:colOff>203200</xdr:colOff>
      <xdr:row>18</xdr:row>
      <xdr:rowOff>71332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055600" y="294788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56109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2763500" y="30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52705</xdr:rowOff>
    </xdr:from>
    <xdr:to>
      <xdr:col>64</xdr:col>
      <xdr:colOff>152400</xdr:colOff>
      <xdr:row>17</xdr:row>
      <xdr:rowOff>154305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22428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139082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19507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職員数の増減はなかったものの、給与改定による給与の増加や、退職手当負担金の増加等により昨年度から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百万円となりました。</a:t>
          </a:r>
        </a:p>
        <a:p>
          <a:r>
            <a:rPr kumimoji="1" lang="ja-JP" altLang="en-US" sz="1300">
              <a:latin typeface="ＭＳ Ｐゴシック" panose="020B0600070205080204" pitchFamily="50" charset="-128"/>
              <a:ea typeface="ＭＳ Ｐゴシック" panose="020B0600070205080204" pitchFamily="50" charset="-128"/>
            </a:rPr>
            <a:t>　これまでも定員管理計画に基づく職員数管理などにより人件費の抑制に努めていますが、今後も適正な職員数管理を行います。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60706</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614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60706</xdr:rowOff>
    </xdr:from>
    <xdr:to>
      <xdr:col>19</xdr:col>
      <xdr:colOff>187325</xdr:colOff>
      <xdr:row>35</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61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xdr:rowOff>
    </xdr:from>
    <xdr:to>
      <xdr:col>20</xdr:col>
      <xdr:colOff>38100</xdr:colOff>
      <xdr:row>35</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121683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55626</xdr:rowOff>
    </xdr:from>
    <xdr:to>
      <xdr:col>15</xdr:col>
      <xdr:colOff>149225</xdr:colOff>
      <xdr:row>35</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167403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公債費に係る比率が類似団体を大きく上回っているため、物件費に対する比率は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ポイント低くなっていますが、人口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人あたりの決算額で比較すると、類似団体平均と大きな差異はありません。</a:t>
          </a:r>
        </a:p>
        <a:p>
          <a:r>
            <a:rPr kumimoji="1" lang="ja-JP" altLang="en-US" sz="1300">
              <a:latin typeface="ＭＳ Ｐゴシック" panose="020B0600070205080204" pitchFamily="50" charset="-128"/>
              <a:ea typeface="ＭＳ Ｐゴシック" panose="020B0600070205080204" pitchFamily="50" charset="-128"/>
            </a:rPr>
            <a:t>　物価高騰の影響により光熱水費などの経常的支出が増加したため、昨年度と比較して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26416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42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42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51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59961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福祉事務所を設置したことにより、生活保護費や養護老人ホームに係る老人保護措置費などが類似団体よりも高くなっていることが要因として考えられます。また、児童福祉関係では保育所運営費（委託費）が増加しています。</a:t>
          </a:r>
        </a:p>
        <a:p>
          <a:r>
            <a:rPr kumimoji="1" lang="ja-JP" altLang="en-US" sz="1300">
              <a:latin typeface="ＭＳ Ｐゴシック" panose="020B0600070205080204" pitchFamily="50" charset="-128"/>
              <a:ea typeface="ＭＳ Ｐゴシック" panose="020B0600070205080204" pitchFamily="50" charset="-128"/>
            </a:rPr>
            <a:t>　障がい福祉費や生活保護費が増加傾向にあり、今後も比率の上昇が見込まれます。</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2343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1854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37193</xdr:rowOff>
    </xdr:from>
    <xdr:to>
      <xdr:col>11</xdr:col>
      <xdr:colOff>9525</xdr:colOff>
      <xdr:row>59</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157843</xdr:rowOff>
    </xdr:from>
    <xdr:to>
      <xdr:col>6</xdr:col>
      <xdr:colOff>171450</xdr:colOff>
      <xdr:row>59</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繰出金と出資金に対する比率は前年度から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ました。令和元年度から簡水・下水事業会計の法適用化により繰出金が補助金と切り替わり、ここに計上される繰出金は特別会計（国保、後期高齢、介護）に対するもの、出資金は病院事業会計に対するものとなりました。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年度は病院事業会計の企業債償還額が増加したことに伴い出資金が増加しました。</a:t>
          </a:r>
        </a:p>
        <a:p>
          <a:r>
            <a:rPr kumimoji="1" lang="ja-JP" altLang="en-US" sz="1200">
              <a:latin typeface="ＭＳ Ｐゴシック" panose="020B0600070205080204" pitchFamily="50" charset="-128"/>
              <a:ea typeface="ＭＳ Ｐゴシック" panose="020B0600070205080204" pitchFamily="50" charset="-128"/>
            </a:rPr>
            <a:t>　維持補修費も除雪費の増加等により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ポイント増加し、結果としてその他の比率は昨年度から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ポイント増加しました。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144145</xdr:rowOff>
    </xdr:from>
    <xdr:to>
      <xdr:col>82</xdr:col>
      <xdr:colOff>107950</xdr:colOff>
      <xdr:row>57</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453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144145</xdr:rowOff>
    </xdr:from>
    <xdr:to>
      <xdr:col>78</xdr:col>
      <xdr:colOff>69850</xdr:colOff>
      <xdr:row>56</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453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132715</xdr:rowOff>
    </xdr:from>
    <xdr:to>
      <xdr:col>73</xdr:col>
      <xdr:colOff>180975</xdr:colOff>
      <xdr:row>56</xdr:row>
      <xdr:rowOff>155575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339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132715</xdr:rowOff>
    </xdr:from>
    <xdr:to>
      <xdr:col>69</xdr:col>
      <xdr:colOff>92075</xdr:colOff>
      <xdr:row>59</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33915"/>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93345</xdr:rowOff>
    </xdr:from>
    <xdr:to>
      <xdr:col>78</xdr:col>
      <xdr:colOff>120650</xdr:colOff>
      <xdr:row>57</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33672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6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81915</xdr:rowOff>
    </xdr:from>
    <xdr:to>
      <xdr:col>69</xdr:col>
      <xdr:colOff>142875</xdr:colOff>
      <xdr:row>57</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22242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5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ます。令和元年度の増加は簡水・下水事業の法適用公営企業会計移行に伴い、これまで繰出金として支出していた経費が補助金と切り替わったためです。しかし、それを差し引いても類似団体を上回る状況は続いており、一部事務組合で実施している業務が比較的多いこと、各団体への補助金が多額になっていることが要因と考えられます。</a:t>
          </a:r>
        </a:p>
        <a:p>
          <a:r>
            <a:rPr kumimoji="1" lang="ja-JP" altLang="en-US" sz="1300">
              <a:latin typeface="ＭＳ Ｐゴシック" panose="020B0600070205080204" pitchFamily="50" charset="-128"/>
              <a:ea typeface="ＭＳ Ｐゴシック" panose="020B0600070205080204" pitchFamily="50" charset="-128"/>
            </a:rPr>
            <a:t>　補助金審査等による事業の整理や、簡水・下水会計の独立採算性を高めるための経費節減、料金改定などの検討が必要と考えます。</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131572</xdr:rowOff>
    </xdr:from>
    <xdr:to>
      <xdr:col>82</xdr:col>
      <xdr:colOff>107950</xdr:colOff>
      <xdr:row>40</xdr:row>
      <xdr:rowOff>149860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989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962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104140</xdr:rowOff>
    </xdr:from>
    <xdr:to>
      <xdr:col>73</xdr:col>
      <xdr:colOff>180975</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962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40</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9180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80772</xdr:rowOff>
    </xdr:from>
    <xdr:to>
      <xdr:col>78</xdr:col>
      <xdr:colOff>120650</xdr:colOff>
      <xdr:row>41</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167149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70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53340</xdr:rowOff>
    </xdr:from>
    <xdr:to>
      <xdr:col>74</xdr:col>
      <xdr:colOff>31750</xdr:colOff>
      <xdr:row>40</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139717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80772</xdr:rowOff>
    </xdr:from>
    <xdr:to>
      <xdr:col>69</xdr:col>
      <xdr:colOff>142875</xdr:colOff>
      <xdr:row>41</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町合併前後に社会基盤整備を集中的に行ってきたほか、近年の大規模事業（庁舎や防災行政無線、拠点複合施設整備など）の財源として借り入れた町債の返済費用が大きく、類似団体を上回っています。</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年度に行った繰上償還の効果（元利償還金△</a:t>
          </a:r>
          <a:r>
            <a:rPr kumimoji="1" lang="en-US" altLang="ja-JP" sz="1100">
              <a:latin typeface="ＭＳ Ｐゴシック" panose="020B0600070205080204" pitchFamily="50" charset="-128"/>
              <a:ea typeface="ＭＳ Ｐゴシック" panose="020B0600070205080204" pitchFamily="50" charset="-128"/>
            </a:rPr>
            <a:t>31.1</a:t>
          </a:r>
          <a:r>
            <a:rPr kumimoji="1" lang="ja-JP" altLang="en-US" sz="1100">
              <a:latin typeface="ＭＳ Ｐゴシック" panose="020B0600070205080204" pitchFamily="50" charset="-128"/>
              <a:ea typeface="ＭＳ Ｐゴシック" panose="020B0600070205080204" pitchFamily="50" charset="-128"/>
            </a:rPr>
            <a:t>百万円）もありましたが、以前実施した大規模事業（琴引スキー場の大規模改修等）の元金償還が始まったため、元利償還金は</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百万円増加し、比率は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ポイント上昇しました。また、町債残高は</a:t>
          </a:r>
          <a:r>
            <a:rPr kumimoji="1" lang="en-US" altLang="ja-JP" sz="1100">
              <a:latin typeface="ＭＳ Ｐゴシック" panose="020B0600070205080204" pitchFamily="50" charset="-128"/>
              <a:ea typeface="ＭＳ Ｐゴシック" panose="020B0600070205080204" pitchFamily="50" charset="-128"/>
            </a:rPr>
            <a:t>641</a:t>
          </a:r>
          <a:r>
            <a:rPr kumimoji="1" lang="ja-JP" altLang="en-US" sz="1100">
              <a:latin typeface="ＭＳ Ｐゴシック" panose="020B0600070205080204" pitchFamily="50" charset="-128"/>
              <a:ea typeface="ＭＳ Ｐゴシック" panose="020B0600070205080204" pitchFamily="50" charset="-128"/>
            </a:rPr>
            <a:t>百万円減少したものの、依然として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億円を超える高い水準が続いています。引き続き繰上償還の実施や新規発行額の抑制により町債残高の削減を図ります。</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553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8889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55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81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39370</xdr:rowOff>
    </xdr:from>
    <xdr:to>
      <xdr:col>11</xdr:col>
      <xdr:colOff>9525</xdr:colOff>
      <xdr:row>78</xdr:row>
      <xdr:rowOff>111761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12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144780</xdr:rowOff>
    </xdr:from>
    <xdr:to>
      <xdr:col>24</xdr:col>
      <xdr:colOff>76200</xdr:colOff>
      <xdr:row>78</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160020</xdr:rowOff>
    </xdr:from>
    <xdr:to>
      <xdr:col>11</xdr:col>
      <xdr:colOff>60325</xdr:colOff>
      <xdr:row>78</xdr:row>
      <xdr:rowOff>90170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74947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経常収支比率全体は前年度から</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ポイント増加していますが、公債費以外では</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ポイント上昇しました。経常的支出額自体も、物価高騰等の影響により、人件費や扶助費を始めとしたほぼすべての費目において増加しています（前年度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a:t>
          </a:r>
        </a:p>
        <a:p>
          <a:r>
            <a:rPr kumimoji="1" lang="ja-JP" altLang="en-US" sz="1200">
              <a:latin typeface="ＭＳ Ｐゴシック" panose="020B0600070205080204" pitchFamily="50" charset="-128"/>
              <a:ea typeface="ＭＳ Ｐゴシック" panose="020B0600070205080204" pitchFamily="50" charset="-128"/>
            </a:rPr>
            <a:t>　今後も全国的に増加している扶助費や老朽化している公共施設の維持管理費などの増大が見込まれる要素があるため、総合振興計画に沿った施策の重点化に努め、財政の硬直化を防ぐ行財政運営を進めます。</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119380</xdr:rowOff>
    </xdr:from>
    <xdr:to>
      <xdr:col>82</xdr:col>
      <xdr:colOff>107950</xdr:colOff>
      <xdr:row>80</xdr:row>
      <xdr:rowOff>66039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6639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119380</xdr:rowOff>
    </xdr:from>
    <xdr:to>
      <xdr:col>78</xdr:col>
      <xdr:colOff>69850</xdr:colOff>
      <xdr:row>79</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663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82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6182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15239</xdr:rowOff>
    </xdr:from>
    <xdr:to>
      <xdr:col>82</xdr:col>
      <xdr:colOff>158750</xdr:colOff>
      <xdr:row>80</xdr:row>
      <xdr:rowOff>116839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158766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68580</xdr:rowOff>
    </xdr:from>
    <xdr:to>
      <xdr:col>78</xdr:col>
      <xdr:colOff>120650</xdr:colOff>
      <xdr:row>79</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154957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699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114300</xdr:rowOff>
    </xdr:from>
    <xdr:to>
      <xdr:col>69</xdr:col>
      <xdr:colOff>142875</xdr:colOff>
      <xdr:row>80</xdr:row>
      <xdr:rowOff>44450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29227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66716</xdr:rowOff>
    </xdr:from>
    <xdr:to>
      <xdr:col>29</xdr:col>
      <xdr:colOff>127000</xdr:colOff>
      <xdr:row>19</xdr:row>
      <xdr:rowOff>100412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71891"/>
          <a:ext cx="647700" cy="3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100412</xdr:rowOff>
    </xdr:from>
    <xdr:to>
      <xdr:col>26</xdr:col>
      <xdr:colOff>50800</xdr:colOff>
      <xdr:row>19</xdr:row>
      <xdr:rowOff>113454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05587"/>
          <a:ext cx="698500" cy="1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113454</xdr:rowOff>
    </xdr:from>
    <xdr:to>
      <xdr:col>22</xdr:col>
      <xdr:colOff>114300</xdr:colOff>
      <xdr:row>19</xdr:row>
      <xdr:rowOff>127120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18629"/>
          <a:ext cx="698500" cy="1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127120</xdr:rowOff>
    </xdr:from>
    <xdr:to>
      <xdr:col>18</xdr:col>
      <xdr:colOff>177800</xdr:colOff>
      <xdr:row>19</xdr:row>
      <xdr:rowOff>145204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32295"/>
          <a:ext cx="698500" cy="1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15916</xdr:rowOff>
    </xdr:from>
    <xdr:to>
      <xdr:col>29</xdr:col>
      <xdr:colOff>177800</xdr:colOff>
      <xdr:row>19</xdr:row>
      <xdr:rowOff>117516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2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159443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49612</xdr:rowOff>
    </xdr:from>
    <xdr:to>
      <xdr:col>26</xdr:col>
      <xdr:colOff>101600</xdr:colOff>
      <xdr:row>19</xdr:row>
      <xdr:rowOff>151212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5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135989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4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62654</xdr:rowOff>
    </xdr:from>
    <xdr:to>
      <xdr:col>22</xdr:col>
      <xdr:colOff>165100</xdr:colOff>
      <xdr:row>19</xdr:row>
      <xdr:rowOff>164254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6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149031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76320</xdr:rowOff>
    </xdr:from>
    <xdr:to>
      <xdr:col>19</xdr:col>
      <xdr:colOff>38100</xdr:colOff>
      <xdr:row>20</xdr:row>
      <xdr:rowOff>6470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8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94404</xdr:rowOff>
    </xdr:from>
    <xdr:to>
      <xdr:col>15</xdr:col>
      <xdr:colOff>101600</xdr:colOff>
      <xdr:row>20</xdr:row>
      <xdr:rowOff>24554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20500</xdr:rowOff>
    </xdr:from>
    <xdr:to>
      <xdr:col>29</xdr:col>
      <xdr:colOff>127000</xdr:colOff>
      <xdr:row>37</xdr:row>
      <xdr:rowOff>44389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45200"/>
          <a:ext cx="6477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44389</xdr:rowOff>
    </xdr:from>
    <xdr:to>
      <xdr:col>26</xdr:col>
      <xdr:colOff>50800</xdr:colOff>
      <xdr:row>37</xdr:row>
      <xdr:rowOff>92861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69089"/>
          <a:ext cx="698500" cy="4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56801</xdr:rowOff>
    </xdr:from>
    <xdr:to>
      <xdr:col>22</xdr:col>
      <xdr:colOff>114300</xdr:colOff>
      <xdr:row>37</xdr:row>
      <xdr:rowOff>92861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81501"/>
          <a:ext cx="698500" cy="3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6390</xdr:rowOff>
    </xdr:from>
    <xdr:to>
      <xdr:col>18</xdr:col>
      <xdr:colOff>177800</xdr:colOff>
      <xdr:row>37</xdr:row>
      <xdr:rowOff>56801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31090"/>
          <a:ext cx="698500" cy="5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217949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216006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4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141150</xdr:rowOff>
    </xdr:from>
    <xdr:to>
      <xdr:col>29</xdr:col>
      <xdr:colOff>177800</xdr:colOff>
      <xdr:row>37</xdr:row>
      <xdr:rowOff>71300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9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329127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165039</xdr:rowOff>
    </xdr:from>
    <xdr:to>
      <xdr:col>26</xdr:col>
      <xdr:colOff>101600</xdr:colOff>
      <xdr:row>37</xdr:row>
      <xdr:rowOff>95189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1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276816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7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42061</xdr:rowOff>
    </xdr:from>
    <xdr:to>
      <xdr:col>22</xdr:col>
      <xdr:colOff>165100</xdr:colOff>
      <xdr:row>37</xdr:row>
      <xdr:rowOff>143661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6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325288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6001</xdr:rowOff>
    </xdr:from>
    <xdr:to>
      <xdr:col>19</xdr:col>
      <xdr:colOff>38100</xdr:colOff>
      <xdr:row>37</xdr:row>
      <xdr:rowOff>107601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3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289228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9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127040</xdr:rowOff>
    </xdr:from>
    <xdr:to>
      <xdr:col>15</xdr:col>
      <xdr:colOff>101600</xdr:colOff>
      <xdr:row>37</xdr:row>
      <xdr:rowOff>57190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8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238817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4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155635</xdr:rowOff>
    </xdr:from>
    <xdr:to>
      <xdr:col>24</xdr:col>
      <xdr:colOff>63500</xdr:colOff>
      <xdr:row>37</xdr:row>
      <xdr:rowOff>13852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7835"/>
          <a:ext cx="838200" cy="2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11793</xdr:rowOff>
    </xdr:from>
    <xdr:to>
      <xdr:col>19</xdr:col>
      <xdr:colOff>177800</xdr:colOff>
      <xdr:row>37</xdr:row>
      <xdr:rowOff>13852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55443"/>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11793</xdr:rowOff>
    </xdr:from>
    <xdr:to>
      <xdr:col>15</xdr:col>
      <xdr:colOff>50800</xdr:colOff>
      <xdr:row>37</xdr:row>
      <xdr:rowOff>42396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5443"/>
          <a:ext cx="889000" cy="3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42396</xdr:rowOff>
    </xdr:from>
    <xdr:to>
      <xdr:col>10</xdr:col>
      <xdr:colOff>114300</xdr:colOff>
      <xdr:row>37</xdr:row>
      <xdr:rowOff>54930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6046"/>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162175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0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167422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1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104835</xdr:rowOff>
    </xdr:from>
    <xdr:to>
      <xdr:col>24</xdr:col>
      <xdr:colOff>114300</xdr:colOff>
      <xdr:row>37</xdr:row>
      <xdr:rowOff>34985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83262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134502</xdr:rowOff>
    </xdr:from>
    <xdr:to>
      <xdr:col>20</xdr:col>
      <xdr:colOff>38100</xdr:colOff>
      <xdr:row>37</xdr:row>
      <xdr:rowOff>64652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55779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9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132443</xdr:rowOff>
    </xdr:from>
    <xdr:to>
      <xdr:col>15</xdr:col>
      <xdr:colOff>101600</xdr:colOff>
      <xdr:row>37</xdr:row>
      <xdr:rowOff>62593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53720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9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163046</xdr:rowOff>
    </xdr:from>
    <xdr:to>
      <xdr:col>10</xdr:col>
      <xdr:colOff>165100</xdr:colOff>
      <xdr:row>37</xdr:row>
      <xdr:rowOff>93196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109723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1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4130</xdr:rowOff>
    </xdr:from>
    <xdr:to>
      <xdr:col>6</xdr:col>
      <xdr:colOff>38100</xdr:colOff>
      <xdr:row>37</xdr:row>
      <xdr:rowOff>105730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122257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2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13268</xdr:rowOff>
    </xdr:from>
    <xdr:to>
      <xdr:col>24</xdr:col>
      <xdr:colOff>63500</xdr:colOff>
      <xdr:row>58</xdr:row>
      <xdr:rowOff>17006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7368"/>
          <a:ext cx="8382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17006</xdr:rowOff>
    </xdr:from>
    <xdr:to>
      <xdr:col>19</xdr:col>
      <xdr:colOff>177800</xdr:colOff>
      <xdr:row>58</xdr:row>
      <xdr:rowOff>29987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1106"/>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29987</xdr:rowOff>
    </xdr:from>
    <xdr:to>
      <xdr:col>15</xdr:col>
      <xdr:colOff>50800</xdr:colOff>
      <xdr:row>58</xdr:row>
      <xdr:rowOff>51103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4087"/>
          <a:ext cx="8890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51103</xdr:rowOff>
    </xdr:from>
    <xdr:to>
      <xdr:col>10</xdr:col>
      <xdr:colOff>114300</xdr:colOff>
      <xdr:row>58</xdr:row>
      <xdr:rowOff>63751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5203"/>
          <a:ext cx="8890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148102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156387</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1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133918</xdr:rowOff>
    </xdr:from>
    <xdr:to>
      <xdr:col>24</xdr:col>
      <xdr:colOff>114300</xdr:colOff>
      <xdr:row>58</xdr:row>
      <xdr:rowOff>64068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112345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8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137656</xdr:rowOff>
    </xdr:from>
    <xdr:to>
      <xdr:col>20</xdr:col>
      <xdr:colOff>38100</xdr:colOff>
      <xdr:row>58</xdr:row>
      <xdr:rowOff>67806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58933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0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150637</xdr:rowOff>
    </xdr:from>
    <xdr:to>
      <xdr:col>15</xdr:col>
      <xdr:colOff>101600</xdr:colOff>
      <xdr:row>58</xdr:row>
      <xdr:rowOff>80787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71914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xdr:rowOff>
    </xdr:from>
    <xdr:to>
      <xdr:col>10</xdr:col>
      <xdr:colOff>165100</xdr:colOff>
      <xdr:row>58</xdr:row>
      <xdr:rowOff>101903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118430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71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12951</xdr:rowOff>
    </xdr:from>
    <xdr:to>
      <xdr:col>6</xdr:col>
      <xdr:colOff>38100</xdr:colOff>
      <xdr:row>58</xdr:row>
      <xdr:rowOff>114551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131078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7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84418</xdr:rowOff>
    </xdr:from>
    <xdr:to>
      <xdr:col>24</xdr:col>
      <xdr:colOff>63500</xdr:colOff>
      <xdr:row>76</xdr:row>
      <xdr:rowOff>151188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14618"/>
          <a:ext cx="838200" cy="6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151188</xdr:rowOff>
    </xdr:from>
    <xdr:to>
      <xdr:col>19</xdr:col>
      <xdr:colOff>177800</xdr:colOff>
      <xdr:row>76</xdr:row>
      <xdr:rowOff>162982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81388"/>
          <a:ext cx="889000" cy="1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162982</xdr:rowOff>
    </xdr:from>
    <xdr:to>
      <xdr:col>15</xdr:col>
      <xdr:colOff>50800</xdr:colOff>
      <xdr:row>77</xdr:row>
      <xdr:rowOff>75566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93182"/>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53381</xdr:rowOff>
    </xdr:from>
    <xdr:to>
      <xdr:col>10</xdr:col>
      <xdr:colOff>114300</xdr:colOff>
      <xdr:row>77</xdr:row>
      <xdr:rowOff>75566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5031"/>
          <a:ext cx="8890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147840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147412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33618</xdr:rowOff>
    </xdr:from>
    <xdr:to>
      <xdr:col>24</xdr:col>
      <xdr:colOff>114300</xdr:colOff>
      <xdr:row>76</xdr:row>
      <xdr:rowOff>135218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56496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1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100388</xdr:rowOff>
    </xdr:from>
    <xdr:to>
      <xdr:col>20</xdr:col>
      <xdr:colOff>38100</xdr:colOff>
      <xdr:row>77</xdr:row>
      <xdr:rowOff>30538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47064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112182</xdr:rowOff>
    </xdr:from>
    <xdr:to>
      <xdr:col>15</xdr:col>
      <xdr:colOff>101600</xdr:colOff>
      <xdr:row>77</xdr:row>
      <xdr:rowOff>42332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58860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24766</xdr:rowOff>
    </xdr:from>
    <xdr:to>
      <xdr:col>10</xdr:col>
      <xdr:colOff>165100</xdr:colOff>
      <xdr:row>77</xdr:row>
      <xdr:rowOff>126366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142893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2581</xdr:rowOff>
    </xdr:from>
    <xdr:to>
      <xdr:col>6</xdr:col>
      <xdr:colOff>38100</xdr:colOff>
      <xdr:row>77</xdr:row>
      <xdr:rowOff>104181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120708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61733</xdr:rowOff>
    </xdr:from>
    <xdr:to>
      <xdr:col>24</xdr:col>
      <xdr:colOff>63500</xdr:colOff>
      <xdr:row>92</xdr:row>
      <xdr:rowOff>80318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835133"/>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61733</xdr:rowOff>
    </xdr:from>
    <xdr:to>
      <xdr:col>19</xdr:col>
      <xdr:colOff>177800</xdr:colOff>
      <xdr:row>93</xdr:row>
      <xdr:rowOff>143532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835133"/>
          <a:ext cx="889000" cy="25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143532</xdr:rowOff>
    </xdr:from>
    <xdr:to>
      <xdr:col>15</xdr:col>
      <xdr:colOff>50800</xdr:colOff>
      <xdr:row>94</xdr:row>
      <xdr:rowOff>18504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088382"/>
          <a:ext cx="889000" cy="4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18504</xdr:rowOff>
    </xdr:from>
    <xdr:to>
      <xdr:col>10</xdr:col>
      <xdr:colOff>114300</xdr:colOff>
      <xdr:row>94</xdr:row>
      <xdr:rowOff>49411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134804"/>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29518</xdr:rowOff>
    </xdr:from>
    <xdr:to>
      <xdr:col>24</xdr:col>
      <xdr:colOff>114300</xdr:colOff>
      <xdr:row>92</xdr:row>
      <xdr:rowOff>131118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52395</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5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10933</xdr:rowOff>
    </xdr:from>
    <xdr:to>
      <xdr:col>20</xdr:col>
      <xdr:colOff>38100</xdr:colOff>
      <xdr:row>92</xdr:row>
      <xdr:rowOff>112533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7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129060</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55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92732</xdr:rowOff>
    </xdr:from>
    <xdr:to>
      <xdr:col>15</xdr:col>
      <xdr:colOff>101600</xdr:colOff>
      <xdr:row>94</xdr:row>
      <xdr:rowOff>22882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3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39409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1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139154</xdr:rowOff>
    </xdr:from>
    <xdr:to>
      <xdr:col>10</xdr:col>
      <xdr:colOff>165100</xdr:colOff>
      <xdr:row>94</xdr:row>
      <xdr:rowOff>69304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0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85831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85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170061</xdr:rowOff>
    </xdr:from>
    <xdr:to>
      <xdr:col>6</xdr:col>
      <xdr:colOff>38100</xdr:colOff>
      <xdr:row>94</xdr:row>
      <xdr:rowOff>100211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11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116738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89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83893</xdr:rowOff>
    </xdr:from>
    <xdr:to>
      <xdr:col>55</xdr:col>
      <xdr:colOff>0</xdr:colOff>
      <xdr:row>34</xdr:row>
      <xdr:rowOff>129356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13193"/>
          <a:ext cx="838200" cy="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65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70948</xdr:rowOff>
    </xdr:from>
    <xdr:to>
      <xdr:col>50</xdr:col>
      <xdr:colOff>114300</xdr:colOff>
      <xdr:row>34</xdr:row>
      <xdr:rowOff>83893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28798"/>
          <a:ext cx="889000" cy="1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147986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70948</xdr:rowOff>
    </xdr:from>
    <xdr:to>
      <xdr:col>45</xdr:col>
      <xdr:colOff>177800</xdr:colOff>
      <xdr:row>35</xdr:row>
      <xdr:rowOff>43164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28798"/>
          <a:ext cx="889000" cy="3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43164</xdr:rowOff>
    </xdr:from>
    <xdr:to>
      <xdr:col>41</xdr:col>
      <xdr:colOff>50800</xdr:colOff>
      <xdr:row>36</xdr:row>
      <xdr:rowOff>45901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43914"/>
          <a:ext cx="889000" cy="17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143647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149710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78556</xdr:rowOff>
    </xdr:from>
    <xdr:to>
      <xdr:col>55</xdr:col>
      <xdr:colOff>50800</xdr:colOff>
      <xdr:row>35</xdr:row>
      <xdr:rowOff>8706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101433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5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33093</xdr:rowOff>
    </xdr:from>
    <xdr:to>
      <xdr:col>50</xdr:col>
      <xdr:colOff>165100</xdr:colOff>
      <xdr:row>34</xdr:row>
      <xdr:rowOff>134693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6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151220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3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20148</xdr:rowOff>
    </xdr:from>
    <xdr:to>
      <xdr:col>46</xdr:col>
      <xdr:colOff>38100</xdr:colOff>
      <xdr:row>33</xdr:row>
      <xdr:rowOff>121748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138275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163814</xdr:rowOff>
    </xdr:from>
    <xdr:to>
      <xdr:col>41</xdr:col>
      <xdr:colOff>101600</xdr:colOff>
      <xdr:row>35</xdr:row>
      <xdr:rowOff>93964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110491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166551</xdr:rowOff>
    </xdr:from>
    <xdr:to>
      <xdr:col>36</xdr:col>
      <xdr:colOff>165100</xdr:colOff>
      <xdr:row>36</xdr:row>
      <xdr:rowOff>96701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113228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73848</xdr:rowOff>
    </xdr:from>
    <xdr:to>
      <xdr:col>55</xdr:col>
      <xdr:colOff>0</xdr:colOff>
      <xdr:row>57</xdr:row>
      <xdr:rowOff>86978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846498"/>
          <a:ext cx="8382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119123</xdr:rowOff>
    </xdr:from>
    <xdr:to>
      <xdr:col>50</xdr:col>
      <xdr:colOff>114300</xdr:colOff>
      <xdr:row>57</xdr:row>
      <xdr:rowOff>73848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20323"/>
          <a:ext cx="889000" cy="1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95279</xdr:rowOff>
    </xdr:from>
    <xdr:to>
      <xdr:col>45</xdr:col>
      <xdr:colOff>177800</xdr:colOff>
      <xdr:row>56</xdr:row>
      <xdr:rowOff>119123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696479"/>
          <a:ext cx="889000" cy="2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95279</xdr:rowOff>
    </xdr:from>
    <xdr:to>
      <xdr:col>41</xdr:col>
      <xdr:colOff>50800</xdr:colOff>
      <xdr:row>56</xdr:row>
      <xdr:rowOff>152709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696479"/>
          <a:ext cx="889000" cy="5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130036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9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143053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9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36178</xdr:rowOff>
    </xdr:from>
    <xdr:to>
      <xdr:col>55</xdr:col>
      <xdr:colOff>50800</xdr:colOff>
      <xdr:row>57</xdr:row>
      <xdr:rowOff>137778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23048</xdr:rowOff>
    </xdr:from>
    <xdr:to>
      <xdr:col>50</xdr:col>
      <xdr:colOff>165100</xdr:colOff>
      <xdr:row>57</xdr:row>
      <xdr:rowOff>124648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115775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8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68323</xdr:rowOff>
    </xdr:from>
    <xdr:to>
      <xdr:col>46</xdr:col>
      <xdr:colOff>38100</xdr:colOff>
      <xdr:row>56</xdr:row>
      <xdr:rowOff>169923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15000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4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44479</xdr:rowOff>
    </xdr:from>
    <xdr:to>
      <xdr:col>41</xdr:col>
      <xdr:colOff>101600</xdr:colOff>
      <xdr:row>56</xdr:row>
      <xdr:rowOff>146079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4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162606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2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101909</xdr:rowOff>
    </xdr:from>
    <xdr:to>
      <xdr:col>36</xdr:col>
      <xdr:colOff>165100</xdr:colOff>
      <xdr:row>57</xdr:row>
      <xdr:rowOff>32059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48586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135748</xdr:rowOff>
    </xdr:from>
    <xdr:to>
      <xdr:col>55</xdr:col>
      <xdr:colOff>0</xdr:colOff>
      <xdr:row>77</xdr:row>
      <xdr:rowOff>143659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37398"/>
          <a:ext cx="8382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135748</xdr:rowOff>
    </xdr:from>
    <xdr:to>
      <xdr:col>50</xdr:col>
      <xdr:colOff>114300</xdr:colOff>
      <xdr:row>77</xdr:row>
      <xdr:rowOff>138816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37398"/>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34564</xdr:rowOff>
    </xdr:from>
    <xdr:to>
      <xdr:col>45</xdr:col>
      <xdr:colOff>177800</xdr:colOff>
      <xdr:row>77</xdr:row>
      <xdr:rowOff>138816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236214"/>
          <a:ext cx="889000" cy="10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34564</xdr:rowOff>
    </xdr:from>
    <xdr:to>
      <xdr:col>41</xdr:col>
      <xdr:colOff>50800</xdr:colOff>
      <xdr:row>77</xdr:row>
      <xdr:rowOff>79166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36214"/>
          <a:ext cx="8890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42449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44708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92859</xdr:rowOff>
    </xdr:from>
    <xdr:to>
      <xdr:col>55</xdr:col>
      <xdr:colOff>50800</xdr:colOff>
      <xdr:row>78</xdr:row>
      <xdr:rowOff>23009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2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52236</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8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84948</xdr:rowOff>
    </xdr:from>
    <xdr:to>
      <xdr:col>50</xdr:col>
      <xdr:colOff>165100</xdr:colOff>
      <xdr:row>78</xdr:row>
      <xdr:rowOff>15098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8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31625</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6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88016</xdr:rowOff>
    </xdr:from>
    <xdr:to>
      <xdr:col>46</xdr:col>
      <xdr:colOff>38100</xdr:colOff>
      <xdr:row>78</xdr:row>
      <xdr:rowOff>18166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2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34693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6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155214</xdr:rowOff>
    </xdr:from>
    <xdr:to>
      <xdr:col>41</xdr:col>
      <xdr:colOff>101600</xdr:colOff>
      <xdr:row>77</xdr:row>
      <xdr:rowOff>85364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1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101891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296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28366</xdr:rowOff>
    </xdr:from>
    <xdr:to>
      <xdr:col>36</xdr:col>
      <xdr:colOff>165100</xdr:colOff>
      <xdr:row>77</xdr:row>
      <xdr:rowOff>129966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146493</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35539</xdr:rowOff>
    </xdr:from>
    <xdr:to>
      <xdr:col>55</xdr:col>
      <xdr:colOff>0</xdr:colOff>
      <xdr:row>98</xdr:row>
      <xdr:rowOff>62748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37639"/>
          <a:ext cx="838200" cy="2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146833</xdr:rowOff>
    </xdr:from>
    <xdr:to>
      <xdr:col>50</xdr:col>
      <xdr:colOff>114300</xdr:colOff>
      <xdr:row>98</xdr:row>
      <xdr:rowOff>35539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434583"/>
          <a:ext cx="889000" cy="40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146833</xdr:rowOff>
    </xdr:from>
    <xdr:to>
      <xdr:col>45</xdr:col>
      <xdr:colOff>177800</xdr:colOff>
      <xdr:row>97</xdr:row>
      <xdr:rowOff>55572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434583"/>
          <a:ext cx="889000" cy="2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55572</xdr:rowOff>
    </xdr:from>
    <xdr:to>
      <xdr:col>41</xdr:col>
      <xdr:colOff>50800</xdr:colOff>
      <xdr:row>97</xdr:row>
      <xdr:rowOff>88435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686222"/>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43073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69800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05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11948</xdr:rowOff>
    </xdr:from>
    <xdr:to>
      <xdr:col>55</xdr:col>
      <xdr:colOff>50800</xdr:colOff>
      <xdr:row>98</xdr:row>
      <xdr:rowOff>113548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161825</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9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156189</xdr:rowOff>
    </xdr:from>
    <xdr:to>
      <xdr:col>50</xdr:col>
      <xdr:colOff>165100</xdr:colOff>
      <xdr:row>98</xdr:row>
      <xdr:rowOff>86339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77466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96033</xdr:rowOff>
    </xdr:from>
    <xdr:to>
      <xdr:col>46</xdr:col>
      <xdr:colOff>38100</xdr:colOff>
      <xdr:row>96</xdr:row>
      <xdr:rowOff>26183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3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42710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15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4772</xdr:rowOff>
    </xdr:from>
    <xdr:to>
      <xdr:col>41</xdr:col>
      <xdr:colOff>101600</xdr:colOff>
      <xdr:row>97</xdr:row>
      <xdr:rowOff>106372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122899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1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37635</xdr:rowOff>
    </xdr:from>
    <xdr:to>
      <xdr:col>36</xdr:col>
      <xdr:colOff>165100</xdr:colOff>
      <xdr:row>97</xdr:row>
      <xdr:rowOff>139235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155762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44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50333</xdr:rowOff>
    </xdr:from>
    <xdr:to>
      <xdr:col>85</xdr:col>
      <xdr:colOff>127000</xdr:colOff>
      <xdr:row>37</xdr:row>
      <xdr:rowOff>61153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393983"/>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93484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608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61153</xdr:rowOff>
    </xdr:from>
    <xdr:to>
      <xdr:col>81</xdr:col>
      <xdr:colOff>50800</xdr:colOff>
      <xdr:row>38</xdr:row>
      <xdr:rowOff>147699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04803"/>
          <a:ext cx="889000" cy="2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147699</xdr:rowOff>
    </xdr:from>
    <xdr:to>
      <xdr:col>76</xdr:col>
      <xdr:colOff>114300</xdr:colOff>
      <xdr:row>39</xdr:row>
      <xdr:rowOff>5639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627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168780</xdr:rowOff>
    </xdr:from>
    <xdr:to>
      <xdr:col>71</xdr:col>
      <xdr:colOff>177800</xdr:colOff>
      <xdr:row>39</xdr:row>
      <xdr:rowOff>5639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83880"/>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54960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4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56091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170983</xdr:rowOff>
    </xdr:from>
    <xdr:to>
      <xdr:col>85</xdr:col>
      <xdr:colOff>177800</xdr:colOff>
      <xdr:row>37</xdr:row>
      <xdr:rowOff>101133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22410</xdr:rowOff>
    </xdr:from>
    <xdr:ext cx="599010"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19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10353</xdr:rowOff>
    </xdr:from>
    <xdr:to>
      <xdr:col>81</xdr:col>
      <xdr:colOff>101600</xdr:colOff>
      <xdr:row>37</xdr:row>
      <xdr:rowOff>111953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128480</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612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96899</xdr:rowOff>
    </xdr:from>
    <xdr:to>
      <xdr:col>76</xdr:col>
      <xdr:colOff>165100</xdr:colOff>
      <xdr:row>39</xdr:row>
      <xdr:rowOff>27049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43576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8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126289</xdr:rowOff>
    </xdr:from>
    <xdr:to>
      <xdr:col>72</xdr:col>
      <xdr:colOff>38100</xdr:colOff>
      <xdr:row>39</xdr:row>
      <xdr:rowOff>56439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72967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41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117980</xdr:rowOff>
    </xdr:from>
    <xdr:to>
      <xdr:col>67</xdr:col>
      <xdr:colOff>101600</xdr:colOff>
      <xdr:row>39</xdr:row>
      <xdr:rowOff>48130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64657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0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168289</xdr:rowOff>
    </xdr:from>
    <xdr:to>
      <xdr:col>85</xdr:col>
      <xdr:colOff>127000</xdr:colOff>
      <xdr:row>76</xdr:row>
      <xdr:rowOff>67926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27039"/>
          <a:ext cx="8382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67926</xdr:rowOff>
    </xdr:from>
    <xdr:to>
      <xdr:col>81</xdr:col>
      <xdr:colOff>50800</xdr:colOff>
      <xdr:row>76</xdr:row>
      <xdr:rowOff>69645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98126"/>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69645</xdr:rowOff>
    </xdr:from>
    <xdr:to>
      <xdr:col>76</xdr:col>
      <xdr:colOff>114300</xdr:colOff>
      <xdr:row>76</xdr:row>
      <xdr:rowOff>81831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99845"/>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67932</xdr:rowOff>
    </xdr:from>
    <xdr:to>
      <xdr:col>71</xdr:col>
      <xdr:colOff>177800</xdr:colOff>
      <xdr:row>76</xdr:row>
      <xdr:rowOff>81831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098132"/>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42587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4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117488</xdr:rowOff>
    </xdr:from>
    <xdr:to>
      <xdr:col>85</xdr:col>
      <xdr:colOff>177800</xdr:colOff>
      <xdr:row>76</xdr:row>
      <xdr:rowOff>47637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6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140365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2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17126</xdr:rowOff>
    </xdr:from>
    <xdr:to>
      <xdr:col>81</xdr:col>
      <xdr:colOff>101600</xdr:colOff>
      <xdr:row>76</xdr:row>
      <xdr:rowOff>118726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135252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18845</xdr:rowOff>
    </xdr:from>
    <xdr:to>
      <xdr:col>76</xdr:col>
      <xdr:colOff>165100</xdr:colOff>
      <xdr:row>76</xdr:row>
      <xdr:rowOff>120445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136972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31031</xdr:rowOff>
    </xdr:from>
    <xdr:to>
      <xdr:col>72</xdr:col>
      <xdr:colOff>38100</xdr:colOff>
      <xdr:row>76</xdr:row>
      <xdr:rowOff>132631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149157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17132</xdr:rowOff>
    </xdr:from>
    <xdr:to>
      <xdr:col>67</xdr:col>
      <xdr:colOff>101600</xdr:colOff>
      <xdr:row>76</xdr:row>
      <xdr:rowOff>118732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135260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2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75541</xdr:rowOff>
    </xdr:from>
    <xdr:to>
      <xdr:col>85</xdr:col>
      <xdr:colOff>127000</xdr:colOff>
      <xdr:row>98</xdr:row>
      <xdr:rowOff>120290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77641"/>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75541</xdr:rowOff>
    </xdr:from>
    <xdr:to>
      <xdr:col>81</xdr:col>
      <xdr:colOff>50800</xdr:colOff>
      <xdr:row>98</xdr:row>
      <xdr:rowOff>82849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77641"/>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82849</xdr:rowOff>
    </xdr:from>
    <xdr:to>
      <xdr:col>76</xdr:col>
      <xdr:colOff>114300</xdr:colOff>
      <xdr:row>98</xdr:row>
      <xdr:rowOff>102871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4949"/>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102871</xdr:rowOff>
    </xdr:from>
    <xdr:to>
      <xdr:col>71</xdr:col>
      <xdr:colOff>177800</xdr:colOff>
      <xdr:row>98</xdr:row>
      <xdr:rowOff>107693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4971"/>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69490</xdr:rowOff>
    </xdr:from>
    <xdr:to>
      <xdr:col>85</xdr:col>
      <xdr:colOff>177800</xdr:colOff>
      <xdr:row>98</xdr:row>
      <xdr:rowOff>171090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155867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24741</xdr:rowOff>
    </xdr:from>
    <xdr:to>
      <xdr:col>81</xdr:col>
      <xdr:colOff>101600</xdr:colOff>
      <xdr:row>98</xdr:row>
      <xdr:rowOff>126341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32049</xdr:rowOff>
    </xdr:from>
    <xdr:to>
      <xdr:col>76</xdr:col>
      <xdr:colOff>165100</xdr:colOff>
      <xdr:row>98</xdr:row>
      <xdr:rowOff>133649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124776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52071</xdr:rowOff>
    </xdr:from>
    <xdr:to>
      <xdr:col>72</xdr:col>
      <xdr:colOff>38100</xdr:colOff>
      <xdr:row>98</xdr:row>
      <xdr:rowOff>153671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56893</xdr:rowOff>
    </xdr:from>
    <xdr:to>
      <xdr:col>67</xdr:col>
      <xdr:colOff>101600</xdr:colOff>
      <xdr:row>98</xdr:row>
      <xdr:rowOff>158493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149620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68606</xdr:rowOff>
    </xdr:from>
    <xdr:to>
      <xdr:col>116</xdr:col>
      <xdr:colOff>63500</xdr:colOff>
      <xdr:row>35</xdr:row>
      <xdr:rowOff>156426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069356"/>
          <a:ext cx="8382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53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156426</xdr:rowOff>
    </xdr:from>
    <xdr:to>
      <xdr:col>111</xdr:col>
      <xdr:colOff>177800</xdr:colOff>
      <xdr:row>36</xdr:row>
      <xdr:rowOff>8865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15717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162577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8865</xdr:rowOff>
    </xdr:from>
    <xdr:to>
      <xdr:col>107</xdr:col>
      <xdr:colOff>50800</xdr:colOff>
      <xdr:row>36</xdr:row>
      <xdr:rowOff>41097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181065"/>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162996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41097</xdr:rowOff>
    </xdr:from>
    <xdr:to>
      <xdr:col>102</xdr:col>
      <xdr:colOff>114300</xdr:colOff>
      <xdr:row>36</xdr:row>
      <xdr:rowOff>113563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213297"/>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17806</xdr:rowOff>
    </xdr:from>
    <xdr:to>
      <xdr:col>116</xdr:col>
      <xdr:colOff>114300</xdr:colOff>
      <xdr:row>35</xdr:row>
      <xdr:rowOff>119406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40683</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8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105626</xdr:rowOff>
    </xdr:from>
    <xdr:to>
      <xdr:col>112</xdr:col>
      <xdr:colOff>38100</xdr:colOff>
      <xdr:row>36</xdr:row>
      <xdr:rowOff>35776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10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52303</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129515</xdr:rowOff>
    </xdr:from>
    <xdr:to>
      <xdr:col>107</xdr:col>
      <xdr:colOff>101600</xdr:colOff>
      <xdr:row>36</xdr:row>
      <xdr:rowOff>59665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76192</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9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161747</xdr:rowOff>
    </xdr:from>
    <xdr:to>
      <xdr:col>102</xdr:col>
      <xdr:colOff>165100</xdr:colOff>
      <xdr:row>36</xdr:row>
      <xdr:rowOff>91897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1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108424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62763</xdr:rowOff>
    </xdr:from>
    <xdr:to>
      <xdr:col>98</xdr:col>
      <xdr:colOff>38100</xdr:colOff>
      <xdr:row>36</xdr:row>
      <xdr:rowOff>164363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9440</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39436</xdr:rowOff>
    </xdr:from>
    <xdr:to>
      <xdr:col>116</xdr:col>
      <xdr:colOff>63500</xdr:colOff>
      <xdr:row>59</xdr:row>
      <xdr:rowOff>39543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4986"/>
          <a:ext cx="8382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22306</xdr:rowOff>
    </xdr:from>
    <xdr:to>
      <xdr:col>111</xdr:col>
      <xdr:colOff>177800</xdr:colOff>
      <xdr:row>59</xdr:row>
      <xdr:rowOff>39543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7856"/>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21324</xdr:rowOff>
    </xdr:from>
    <xdr:to>
      <xdr:col>107</xdr:col>
      <xdr:colOff>50800</xdr:colOff>
      <xdr:row>59</xdr:row>
      <xdr:rowOff>22306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6874"/>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21324</xdr:rowOff>
    </xdr:from>
    <xdr:to>
      <xdr:col>102</xdr:col>
      <xdr:colOff>114300</xdr:colOff>
      <xdr:row>59</xdr:row>
      <xdr:rowOff>24646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6874"/>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74958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4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160086</xdr:rowOff>
    </xdr:from>
    <xdr:to>
      <xdr:col>116</xdr:col>
      <xdr:colOff>114300</xdr:colOff>
      <xdr:row>59</xdr:row>
      <xdr:rowOff>90236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160193</xdr:rowOff>
    </xdr:from>
    <xdr:to>
      <xdr:col>112</xdr:col>
      <xdr:colOff>38100</xdr:colOff>
      <xdr:row>59</xdr:row>
      <xdr:rowOff>90343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81470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142956</xdr:rowOff>
    </xdr:from>
    <xdr:to>
      <xdr:col>107</xdr:col>
      <xdr:colOff>101600</xdr:colOff>
      <xdr:row>59</xdr:row>
      <xdr:rowOff>73106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64233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7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141974</xdr:rowOff>
    </xdr:from>
    <xdr:to>
      <xdr:col>102</xdr:col>
      <xdr:colOff>165100</xdr:colOff>
      <xdr:row>59</xdr:row>
      <xdr:rowOff>72124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63251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145296</xdr:rowOff>
    </xdr:from>
    <xdr:to>
      <xdr:col>98</xdr:col>
      <xdr:colOff>38100</xdr:colOff>
      <xdr:row>59</xdr:row>
      <xdr:rowOff>75446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151305</xdr:rowOff>
    </xdr:from>
    <xdr:to>
      <xdr:col>116</xdr:col>
      <xdr:colOff>63500</xdr:colOff>
      <xdr:row>77</xdr:row>
      <xdr:rowOff>155637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52955"/>
          <a:ext cx="8382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153515</xdr:rowOff>
    </xdr:from>
    <xdr:to>
      <xdr:col>111</xdr:col>
      <xdr:colOff>177800</xdr:colOff>
      <xdr:row>77</xdr:row>
      <xdr:rowOff>155637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5516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150626</xdr:rowOff>
    </xdr:from>
    <xdr:to>
      <xdr:col>107</xdr:col>
      <xdr:colOff>50800</xdr:colOff>
      <xdr:row>77</xdr:row>
      <xdr:rowOff>153515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52276"/>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43906</xdr:rowOff>
    </xdr:from>
    <xdr:to>
      <xdr:col>102</xdr:col>
      <xdr:colOff>114300</xdr:colOff>
      <xdr:row>77</xdr:row>
      <xdr:rowOff>150626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74106"/>
          <a:ext cx="889000" cy="27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148784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100505</xdr:rowOff>
    </xdr:from>
    <xdr:to>
      <xdr:col>116</xdr:col>
      <xdr:colOff>114300</xdr:colOff>
      <xdr:row>78</xdr:row>
      <xdr:rowOff>30655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15432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104837</xdr:rowOff>
    </xdr:from>
    <xdr:to>
      <xdr:col>112</xdr:col>
      <xdr:colOff>38100</xdr:colOff>
      <xdr:row>78</xdr:row>
      <xdr:rowOff>34987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26114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102715</xdr:rowOff>
    </xdr:from>
    <xdr:to>
      <xdr:col>107</xdr:col>
      <xdr:colOff>101600</xdr:colOff>
      <xdr:row>78</xdr:row>
      <xdr:rowOff>32865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23992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99826</xdr:rowOff>
    </xdr:from>
    <xdr:to>
      <xdr:col>102</xdr:col>
      <xdr:colOff>165100</xdr:colOff>
      <xdr:row>78</xdr:row>
      <xdr:rowOff>29976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21103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9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164556</xdr:rowOff>
    </xdr:from>
    <xdr:to>
      <xdr:col>98</xdr:col>
      <xdr:colOff>38100</xdr:colOff>
      <xdr:row>76</xdr:row>
      <xdr:rowOff>94706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111232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住民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人あたりの歳出決算総額は約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万円で、令和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万円から僅かに減少しています。その要因として、令和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年度は地方交付税が見込みより多く交付された等の理由から各基金へ追加で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億円の積立を行っており、この追加積立額を除くと令和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年度はほぼ同水準となっています。また、令和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年度は新たな大規模災害の発生や大きな政策の変化がなかったため、性質別歳出決算は令和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年度とほぼ同様に推移しています。</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年度に住民税非課税世帯や子育て世帯等への臨時給付金が実施され、令和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年度も住民税非課税世帯等への物価高騰対策交付金等が実施されたため、令和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年度以前に比べて歳出実績が高止まりしています。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月豪雨災害による災害復旧を優先したことにより普通建設事業の多くが中止・延期し、令和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かけて歳出実績が極端に低くなりました。今後、延期となった普通建設事業の再開に加え、単身者向け町営住宅の建設や滞在型地域交流拠点施設整備などの大規模事業が控えているため、事業費の縮減は容易ではありません。これらの整備にかかる資金は町債を発行して賄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町債の返還費用である公債費は、繰上償還により減らすよう努めてはいるものの、近年は類似団体平均の約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倍の負担が続いている状況であり、令和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大規模事業実施によりさらに負担が増える見込みです。大規模な施設整備を一定期間に集中して実施すると、その分の公債費を施設整備の数年後から集中して負担することとなります。公債費が増えることで他の事業を実施するための費用を圧迫することとなり、世代間で不公平を生じることとなるため、大規模な事業を実施する際は、時期や規模、必要性を充分に検討し、適切に判断しなければならないと考えます。</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137452</xdr:rowOff>
    </xdr:from>
    <xdr:to>
      <xdr:col>24</xdr:col>
      <xdr:colOff>63500</xdr:colOff>
      <xdr:row>37</xdr:row>
      <xdr:rowOff>147625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1102"/>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146882</xdr:rowOff>
    </xdr:from>
    <xdr:to>
      <xdr:col>19</xdr:col>
      <xdr:colOff>177800</xdr:colOff>
      <xdr:row>37</xdr:row>
      <xdr:rowOff>147625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0532"/>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143815</xdr:rowOff>
    </xdr:from>
    <xdr:to>
      <xdr:col>15</xdr:col>
      <xdr:colOff>50800</xdr:colOff>
      <xdr:row>37</xdr:row>
      <xdr:rowOff>146882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87465"/>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143815</xdr:rowOff>
    </xdr:from>
    <xdr:to>
      <xdr:col>10</xdr:col>
      <xdr:colOff>114300</xdr:colOff>
      <xdr:row>37</xdr:row>
      <xdr:rowOff>146463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746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86652</xdr:rowOff>
    </xdr:from>
    <xdr:to>
      <xdr:col>24</xdr:col>
      <xdr:colOff>114300</xdr:colOff>
      <xdr:row>38</xdr:row>
      <xdr:rowOff>16802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96825</xdr:rowOff>
    </xdr:from>
    <xdr:to>
      <xdr:col>20</xdr:col>
      <xdr:colOff>38100</xdr:colOff>
      <xdr:row>38</xdr:row>
      <xdr:rowOff>26975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18102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96082</xdr:rowOff>
    </xdr:from>
    <xdr:to>
      <xdr:col>15</xdr:col>
      <xdr:colOff>101600</xdr:colOff>
      <xdr:row>38</xdr:row>
      <xdr:rowOff>26232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17359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93015</xdr:rowOff>
    </xdr:from>
    <xdr:to>
      <xdr:col>10</xdr:col>
      <xdr:colOff>165100</xdr:colOff>
      <xdr:row>38</xdr:row>
      <xdr:rowOff>23164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39692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95663</xdr:rowOff>
    </xdr:from>
    <xdr:to>
      <xdr:col>6</xdr:col>
      <xdr:colOff>38100</xdr:colOff>
      <xdr:row>38</xdr:row>
      <xdr:rowOff>25812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42340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157537</xdr:rowOff>
    </xdr:from>
    <xdr:to>
      <xdr:col>24</xdr:col>
      <xdr:colOff>63500</xdr:colOff>
      <xdr:row>58</xdr:row>
      <xdr:rowOff>10836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0187"/>
          <a:ext cx="838200" cy="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159434</xdr:rowOff>
    </xdr:from>
    <xdr:to>
      <xdr:col>19</xdr:col>
      <xdr:colOff>177800</xdr:colOff>
      <xdr:row>57</xdr:row>
      <xdr:rowOff>157537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60634"/>
          <a:ext cx="889000" cy="16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159434</xdr:rowOff>
    </xdr:from>
    <xdr:to>
      <xdr:col>15</xdr:col>
      <xdr:colOff>50800</xdr:colOff>
      <xdr:row>57</xdr:row>
      <xdr:rowOff>36610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60634"/>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36610</xdr:rowOff>
    </xdr:from>
    <xdr:to>
      <xdr:col>10</xdr:col>
      <xdr:colOff>114300</xdr:colOff>
      <xdr:row>57</xdr:row>
      <xdr:rowOff>96095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09260"/>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120102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131486</xdr:rowOff>
    </xdr:from>
    <xdr:to>
      <xdr:col>24</xdr:col>
      <xdr:colOff>114300</xdr:colOff>
      <xdr:row>58</xdr:row>
      <xdr:rowOff>61636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46413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106737</xdr:rowOff>
    </xdr:from>
    <xdr:to>
      <xdr:col>20</xdr:col>
      <xdr:colOff>38100</xdr:colOff>
      <xdr:row>58</xdr:row>
      <xdr:rowOff>36887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28014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108634</xdr:rowOff>
    </xdr:from>
    <xdr:to>
      <xdr:col>15</xdr:col>
      <xdr:colOff>101600</xdr:colOff>
      <xdr:row>57</xdr:row>
      <xdr:rowOff>38784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48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157260</xdr:rowOff>
    </xdr:from>
    <xdr:to>
      <xdr:col>10</xdr:col>
      <xdr:colOff>165100</xdr:colOff>
      <xdr:row>57</xdr:row>
      <xdr:rowOff>87410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103937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3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45295</xdr:rowOff>
    </xdr:from>
    <xdr:to>
      <xdr:col>6</xdr:col>
      <xdr:colOff>38100</xdr:colOff>
      <xdr:row>57</xdr:row>
      <xdr:rowOff>146895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163422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9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152443</xdr:rowOff>
    </xdr:from>
    <xdr:to>
      <xdr:col>24</xdr:col>
      <xdr:colOff>63500</xdr:colOff>
      <xdr:row>75</xdr:row>
      <xdr:rowOff>154032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11193"/>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152443</xdr:rowOff>
    </xdr:from>
    <xdr:to>
      <xdr:col>19</xdr:col>
      <xdr:colOff>177800</xdr:colOff>
      <xdr:row>76</xdr:row>
      <xdr:rowOff>63224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11193"/>
          <a:ext cx="889000" cy="8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63224</xdr:rowOff>
    </xdr:from>
    <xdr:to>
      <xdr:col>15</xdr:col>
      <xdr:colOff>50800</xdr:colOff>
      <xdr:row>76</xdr:row>
      <xdr:rowOff>111465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93424"/>
          <a:ext cx="889000" cy="4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111465</xdr:rowOff>
    </xdr:from>
    <xdr:to>
      <xdr:col>10</xdr:col>
      <xdr:colOff>114300</xdr:colOff>
      <xdr:row>76</xdr:row>
      <xdr:rowOff>127388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1665"/>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8985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103233</xdr:rowOff>
    </xdr:from>
    <xdr:to>
      <xdr:col>24</xdr:col>
      <xdr:colOff>114300</xdr:colOff>
      <xdr:row>76</xdr:row>
      <xdr:rowOff>33384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1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126110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1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101643</xdr:rowOff>
    </xdr:from>
    <xdr:to>
      <xdr:col>20</xdr:col>
      <xdr:colOff>38100</xdr:colOff>
      <xdr:row>76</xdr:row>
      <xdr:rowOff>31793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48320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3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12424</xdr:rowOff>
    </xdr:from>
    <xdr:to>
      <xdr:col>15</xdr:col>
      <xdr:colOff>101600</xdr:colOff>
      <xdr:row>76</xdr:row>
      <xdr:rowOff>114024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130550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1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60665</xdr:rowOff>
    </xdr:from>
    <xdr:to>
      <xdr:col>10</xdr:col>
      <xdr:colOff>165100</xdr:colOff>
      <xdr:row>76</xdr:row>
      <xdr:rowOff>162265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6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76588</xdr:rowOff>
    </xdr:from>
    <xdr:to>
      <xdr:col>6</xdr:col>
      <xdr:colOff>38100</xdr:colOff>
      <xdr:row>77</xdr:row>
      <xdr:rowOff>6738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23265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111361</xdr:rowOff>
    </xdr:from>
    <xdr:to>
      <xdr:col>24</xdr:col>
      <xdr:colOff>63500</xdr:colOff>
      <xdr:row>96</xdr:row>
      <xdr:rowOff>5590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99111"/>
          <a:ext cx="838200" cy="6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111361</xdr:rowOff>
    </xdr:from>
    <xdr:to>
      <xdr:col>19</xdr:col>
      <xdr:colOff>177800</xdr:colOff>
      <xdr:row>95</xdr:row>
      <xdr:rowOff>143351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99111"/>
          <a:ext cx="8890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143351</xdr:rowOff>
    </xdr:from>
    <xdr:to>
      <xdr:col>15</xdr:col>
      <xdr:colOff>50800</xdr:colOff>
      <xdr:row>96</xdr:row>
      <xdr:rowOff>96475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31101"/>
          <a:ext cx="889000" cy="1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96475</xdr:rowOff>
    </xdr:from>
    <xdr:to>
      <xdr:col>10</xdr:col>
      <xdr:colOff>114300</xdr:colOff>
      <xdr:row>96</xdr:row>
      <xdr:rowOff>160362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55675"/>
          <a:ext cx="889000" cy="6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41429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126240</xdr:rowOff>
    </xdr:from>
    <xdr:to>
      <xdr:col>24</xdr:col>
      <xdr:colOff>114300</xdr:colOff>
      <xdr:row>96</xdr:row>
      <xdr:rowOff>56390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149117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60561</xdr:rowOff>
    </xdr:from>
    <xdr:to>
      <xdr:col>20</xdr:col>
      <xdr:colOff>38100</xdr:colOff>
      <xdr:row>95</xdr:row>
      <xdr:rowOff>162161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92551</xdr:rowOff>
    </xdr:from>
    <xdr:to>
      <xdr:col>15</xdr:col>
      <xdr:colOff>101600</xdr:colOff>
      <xdr:row>96</xdr:row>
      <xdr:rowOff>22701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39228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1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45675</xdr:rowOff>
    </xdr:from>
    <xdr:to>
      <xdr:col>10</xdr:col>
      <xdr:colOff>165100</xdr:colOff>
      <xdr:row>96</xdr:row>
      <xdr:rowOff>147275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163802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109562</xdr:rowOff>
    </xdr:from>
    <xdr:to>
      <xdr:col>6</xdr:col>
      <xdr:colOff>38100</xdr:colOff>
      <xdr:row>97</xdr:row>
      <xdr:rowOff>39712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56239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4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50705</xdr:rowOff>
    </xdr:from>
    <xdr:to>
      <xdr:col>55</xdr:col>
      <xdr:colOff>0</xdr:colOff>
      <xdr:row>58</xdr:row>
      <xdr:rowOff>64286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94805"/>
          <a:ext cx="838200" cy="1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64286</xdr:rowOff>
    </xdr:from>
    <xdr:to>
      <xdr:col>50</xdr:col>
      <xdr:colOff>114300</xdr:colOff>
      <xdr:row>58</xdr:row>
      <xdr:rowOff>64439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0838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64439</xdr:rowOff>
    </xdr:from>
    <xdr:to>
      <xdr:col>45</xdr:col>
      <xdr:colOff>177800</xdr:colOff>
      <xdr:row>58</xdr:row>
      <xdr:rowOff>65915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8539"/>
          <a:ext cx="889000" cy="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65915</xdr:rowOff>
    </xdr:from>
    <xdr:to>
      <xdr:col>41</xdr:col>
      <xdr:colOff>50800</xdr:colOff>
      <xdr:row>58</xdr:row>
      <xdr:rowOff>70205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0015"/>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136137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171355</xdr:rowOff>
    </xdr:from>
    <xdr:to>
      <xdr:col>55</xdr:col>
      <xdr:colOff>50800</xdr:colOff>
      <xdr:row>58</xdr:row>
      <xdr:rowOff>101505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130732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3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13486</xdr:rowOff>
    </xdr:from>
    <xdr:to>
      <xdr:col>50</xdr:col>
      <xdr:colOff>165100</xdr:colOff>
      <xdr:row>58</xdr:row>
      <xdr:rowOff>115086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106213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13639</xdr:rowOff>
    </xdr:from>
    <xdr:to>
      <xdr:col>46</xdr:col>
      <xdr:colOff>38100</xdr:colOff>
      <xdr:row>58</xdr:row>
      <xdr:rowOff>115239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131766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3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15115</xdr:rowOff>
    </xdr:from>
    <xdr:to>
      <xdr:col>41</xdr:col>
      <xdr:colOff>101600</xdr:colOff>
      <xdr:row>58</xdr:row>
      <xdr:rowOff>116715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133242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3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19405</xdr:rowOff>
    </xdr:from>
    <xdr:to>
      <xdr:col>36</xdr:col>
      <xdr:colOff>165100</xdr:colOff>
      <xdr:row>58</xdr:row>
      <xdr:rowOff>121005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137532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92298</xdr:rowOff>
    </xdr:from>
    <xdr:to>
      <xdr:col>55</xdr:col>
      <xdr:colOff>0</xdr:colOff>
      <xdr:row>77</xdr:row>
      <xdr:rowOff>96572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93948"/>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73435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83045</xdr:rowOff>
    </xdr:from>
    <xdr:to>
      <xdr:col>50</xdr:col>
      <xdr:colOff>114300</xdr:colOff>
      <xdr:row>77</xdr:row>
      <xdr:rowOff>92298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84695"/>
          <a:ext cx="889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83045</xdr:rowOff>
    </xdr:from>
    <xdr:to>
      <xdr:col>45</xdr:col>
      <xdr:colOff>177800</xdr:colOff>
      <xdr:row>77</xdr:row>
      <xdr:rowOff>161913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84695"/>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155778</xdr:rowOff>
    </xdr:from>
    <xdr:to>
      <xdr:col>41</xdr:col>
      <xdr:colOff>50800</xdr:colOff>
      <xdr:row>77</xdr:row>
      <xdr:rowOff>161913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57428"/>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117487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45772</xdr:rowOff>
    </xdr:from>
    <xdr:to>
      <xdr:col>55</xdr:col>
      <xdr:colOff>50800</xdr:colOff>
      <xdr:row>77</xdr:row>
      <xdr:rowOff>147372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68649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9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41498</xdr:rowOff>
    </xdr:from>
    <xdr:to>
      <xdr:col>50</xdr:col>
      <xdr:colOff>165100</xdr:colOff>
      <xdr:row>77</xdr:row>
      <xdr:rowOff>143098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159625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32245</xdr:rowOff>
    </xdr:from>
    <xdr:to>
      <xdr:col>46</xdr:col>
      <xdr:colOff>38100</xdr:colOff>
      <xdr:row>77</xdr:row>
      <xdr:rowOff>133845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150372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111113</xdr:rowOff>
    </xdr:from>
    <xdr:to>
      <xdr:col>41</xdr:col>
      <xdr:colOff>101600</xdr:colOff>
      <xdr:row>78</xdr:row>
      <xdr:rowOff>41263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57790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104978</xdr:rowOff>
    </xdr:from>
    <xdr:to>
      <xdr:col>36</xdr:col>
      <xdr:colOff>165100</xdr:colOff>
      <xdr:row>78</xdr:row>
      <xdr:rowOff>35128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51655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104682</xdr:rowOff>
    </xdr:from>
    <xdr:to>
      <xdr:col>55</xdr:col>
      <xdr:colOff>0</xdr:colOff>
      <xdr:row>97</xdr:row>
      <xdr:rowOff>62728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63882"/>
          <a:ext cx="838200" cy="1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24786</xdr:rowOff>
    </xdr:from>
    <xdr:to>
      <xdr:col>50</xdr:col>
      <xdr:colOff>114300</xdr:colOff>
      <xdr:row>96</xdr:row>
      <xdr:rowOff>104682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83986"/>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22937</xdr:rowOff>
    </xdr:from>
    <xdr:to>
      <xdr:col>45</xdr:col>
      <xdr:colOff>177800</xdr:colOff>
      <xdr:row>96</xdr:row>
      <xdr:rowOff>24786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82137"/>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22937</xdr:rowOff>
    </xdr:from>
    <xdr:to>
      <xdr:col>41</xdr:col>
      <xdr:colOff>50800</xdr:colOff>
      <xdr:row>96</xdr:row>
      <xdr:rowOff>88860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82137"/>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72293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79160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11928</xdr:rowOff>
    </xdr:from>
    <xdr:to>
      <xdr:col>55</xdr:col>
      <xdr:colOff>50800</xdr:colOff>
      <xdr:row>97</xdr:row>
      <xdr:rowOff>113528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161805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2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53882</xdr:rowOff>
    </xdr:from>
    <xdr:to>
      <xdr:col>50</xdr:col>
      <xdr:colOff>165100</xdr:colOff>
      <xdr:row>96</xdr:row>
      <xdr:rowOff>155482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559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145436</xdr:rowOff>
    </xdr:from>
    <xdr:to>
      <xdr:col>46</xdr:col>
      <xdr:colOff>38100</xdr:colOff>
      <xdr:row>96</xdr:row>
      <xdr:rowOff>75586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92113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20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143587</xdr:rowOff>
    </xdr:from>
    <xdr:to>
      <xdr:col>41</xdr:col>
      <xdr:colOff>101600</xdr:colOff>
      <xdr:row>96</xdr:row>
      <xdr:rowOff>73737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90264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0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38060</xdr:rowOff>
    </xdr:from>
    <xdr:to>
      <xdr:col>36</xdr:col>
      <xdr:colOff>165100</xdr:colOff>
      <xdr:row>96</xdr:row>
      <xdr:rowOff>139660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156187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7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11551</xdr:rowOff>
    </xdr:from>
    <xdr:to>
      <xdr:col>85</xdr:col>
      <xdr:colOff>127000</xdr:colOff>
      <xdr:row>38</xdr:row>
      <xdr:rowOff>23047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6651"/>
          <a:ext cx="8382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168437</xdr:rowOff>
    </xdr:from>
    <xdr:to>
      <xdr:col>81</xdr:col>
      <xdr:colOff>50800</xdr:colOff>
      <xdr:row>38</xdr:row>
      <xdr:rowOff>11551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2087"/>
          <a:ext cx="889000" cy="1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168437</xdr:rowOff>
    </xdr:from>
    <xdr:to>
      <xdr:col>76</xdr:col>
      <xdr:colOff>114300</xdr:colOff>
      <xdr:row>38</xdr:row>
      <xdr:rowOff>23322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2087"/>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23322</xdr:rowOff>
    </xdr:from>
    <xdr:to>
      <xdr:col>71</xdr:col>
      <xdr:colOff>177800</xdr:colOff>
      <xdr:row>38</xdr:row>
      <xdr:rowOff>23658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8422"/>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77175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86534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143698</xdr:rowOff>
    </xdr:from>
    <xdr:to>
      <xdr:col>85</xdr:col>
      <xdr:colOff>177800</xdr:colOff>
      <xdr:row>38</xdr:row>
      <xdr:rowOff>73848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132201</xdr:rowOff>
    </xdr:from>
    <xdr:to>
      <xdr:col>81</xdr:col>
      <xdr:colOff>101600</xdr:colOff>
      <xdr:row>38</xdr:row>
      <xdr:rowOff>62351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53478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117637</xdr:rowOff>
    </xdr:from>
    <xdr:to>
      <xdr:col>76</xdr:col>
      <xdr:colOff>165100</xdr:colOff>
      <xdr:row>38</xdr:row>
      <xdr:rowOff>47788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12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38914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143972</xdr:rowOff>
    </xdr:from>
    <xdr:to>
      <xdr:col>72</xdr:col>
      <xdr:colOff>38100</xdr:colOff>
      <xdr:row>38</xdr:row>
      <xdr:rowOff>74122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90649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144308</xdr:rowOff>
    </xdr:from>
    <xdr:to>
      <xdr:col>67</xdr:col>
      <xdr:colOff>101600</xdr:colOff>
      <xdr:row>38</xdr:row>
      <xdr:rowOff>74458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90985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6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25213</xdr:rowOff>
    </xdr:from>
    <xdr:to>
      <xdr:col>85</xdr:col>
      <xdr:colOff>127000</xdr:colOff>
      <xdr:row>58</xdr:row>
      <xdr:rowOff>44189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69313"/>
          <a:ext cx="8382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139192</xdr:rowOff>
    </xdr:from>
    <xdr:to>
      <xdr:col>81</xdr:col>
      <xdr:colOff>50800</xdr:colOff>
      <xdr:row>58</xdr:row>
      <xdr:rowOff>44189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11842"/>
          <a:ext cx="889000" cy="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139192</xdr:rowOff>
    </xdr:from>
    <xdr:to>
      <xdr:col>76</xdr:col>
      <xdr:colOff>114300</xdr:colOff>
      <xdr:row>58</xdr:row>
      <xdr:rowOff>37680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11842"/>
          <a:ext cx="8890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37680</xdr:rowOff>
    </xdr:from>
    <xdr:to>
      <xdr:col>71</xdr:col>
      <xdr:colOff>177800</xdr:colOff>
      <xdr:row>58</xdr:row>
      <xdr:rowOff>62151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81780"/>
          <a:ext cx="8890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145863</xdr:rowOff>
    </xdr:from>
    <xdr:to>
      <xdr:col>85</xdr:col>
      <xdr:colOff>177800</xdr:colOff>
      <xdr:row>58</xdr:row>
      <xdr:rowOff>76013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60790</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164839</xdr:rowOff>
    </xdr:from>
    <xdr:to>
      <xdr:col>81</xdr:col>
      <xdr:colOff>101600</xdr:colOff>
      <xdr:row>58</xdr:row>
      <xdr:rowOff>94989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86116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88392</xdr:rowOff>
    </xdr:from>
    <xdr:to>
      <xdr:col>76</xdr:col>
      <xdr:colOff>165100</xdr:colOff>
      <xdr:row>58</xdr:row>
      <xdr:rowOff>18542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9669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95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158330</xdr:rowOff>
    </xdr:from>
    <xdr:to>
      <xdr:col>72</xdr:col>
      <xdr:colOff>38100</xdr:colOff>
      <xdr:row>58</xdr:row>
      <xdr:rowOff>88480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79607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2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11351</xdr:rowOff>
    </xdr:from>
    <xdr:to>
      <xdr:col>67</xdr:col>
      <xdr:colOff>101600</xdr:colOff>
      <xdr:row>58</xdr:row>
      <xdr:rowOff>112951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104078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50333</xdr:rowOff>
    </xdr:from>
    <xdr:to>
      <xdr:col>85</xdr:col>
      <xdr:colOff>127000</xdr:colOff>
      <xdr:row>77</xdr:row>
      <xdr:rowOff>61153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51983"/>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93454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6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61153</xdr:rowOff>
    </xdr:from>
    <xdr:to>
      <xdr:col>81</xdr:col>
      <xdr:colOff>50800</xdr:colOff>
      <xdr:row>78</xdr:row>
      <xdr:rowOff>147700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262803"/>
          <a:ext cx="889000" cy="25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147700</xdr:rowOff>
    </xdr:from>
    <xdr:to>
      <xdr:col>76</xdr:col>
      <xdr:colOff>114300</xdr:colOff>
      <xdr:row>79</xdr:row>
      <xdr:rowOff>5640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20800"/>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168780</xdr:rowOff>
    </xdr:from>
    <xdr:to>
      <xdr:col>71</xdr:col>
      <xdr:colOff>177800</xdr:colOff>
      <xdr:row>79</xdr:row>
      <xdr:rowOff>5640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41880"/>
          <a:ext cx="889000" cy="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54960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56072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170983</xdr:rowOff>
    </xdr:from>
    <xdr:to>
      <xdr:col>85</xdr:col>
      <xdr:colOff>177800</xdr:colOff>
      <xdr:row>77</xdr:row>
      <xdr:rowOff>101133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22410</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5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10353</xdr:rowOff>
    </xdr:from>
    <xdr:to>
      <xdr:col>81</xdr:col>
      <xdr:colOff>101600</xdr:colOff>
      <xdr:row>77</xdr:row>
      <xdr:rowOff>111953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128480</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9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96900</xdr:rowOff>
    </xdr:from>
    <xdr:to>
      <xdr:col>76</xdr:col>
      <xdr:colOff>165100</xdr:colOff>
      <xdr:row>79</xdr:row>
      <xdr:rowOff>27050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43577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4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126290</xdr:rowOff>
    </xdr:from>
    <xdr:to>
      <xdr:col>72</xdr:col>
      <xdr:colOff>38100</xdr:colOff>
      <xdr:row>79</xdr:row>
      <xdr:rowOff>56440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72967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117980</xdr:rowOff>
    </xdr:from>
    <xdr:to>
      <xdr:col>67</xdr:col>
      <xdr:colOff>101600</xdr:colOff>
      <xdr:row>79</xdr:row>
      <xdr:rowOff>48130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64657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166115</xdr:rowOff>
    </xdr:from>
    <xdr:to>
      <xdr:col>85</xdr:col>
      <xdr:colOff>127000</xdr:colOff>
      <xdr:row>96</xdr:row>
      <xdr:rowOff>67703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53865"/>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67703</xdr:rowOff>
    </xdr:from>
    <xdr:to>
      <xdr:col>81</xdr:col>
      <xdr:colOff>50800</xdr:colOff>
      <xdr:row>96</xdr:row>
      <xdr:rowOff>69645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2690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69645</xdr:rowOff>
    </xdr:from>
    <xdr:to>
      <xdr:col>76</xdr:col>
      <xdr:colOff>114300</xdr:colOff>
      <xdr:row>96</xdr:row>
      <xdr:rowOff>81676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28845"/>
          <a:ext cx="889000" cy="1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66824</xdr:rowOff>
    </xdr:from>
    <xdr:to>
      <xdr:col>71</xdr:col>
      <xdr:colOff>177800</xdr:colOff>
      <xdr:row>96</xdr:row>
      <xdr:rowOff>81676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26024"/>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42566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8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115315</xdr:rowOff>
    </xdr:from>
    <xdr:to>
      <xdr:col>85</xdr:col>
      <xdr:colOff>177800</xdr:colOff>
      <xdr:row>96</xdr:row>
      <xdr:rowOff>45465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138192</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5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16903</xdr:rowOff>
    </xdr:from>
    <xdr:to>
      <xdr:col>81</xdr:col>
      <xdr:colOff>101600</xdr:colOff>
      <xdr:row>96</xdr:row>
      <xdr:rowOff>118503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135030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18845</xdr:rowOff>
    </xdr:from>
    <xdr:to>
      <xdr:col>76</xdr:col>
      <xdr:colOff>165100</xdr:colOff>
      <xdr:row>96</xdr:row>
      <xdr:rowOff>120445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136972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25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30876</xdr:rowOff>
    </xdr:from>
    <xdr:to>
      <xdr:col>72</xdr:col>
      <xdr:colOff>38100</xdr:colOff>
      <xdr:row>96</xdr:row>
      <xdr:rowOff>132476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149003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2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xdr:rowOff>
    </xdr:from>
    <xdr:to>
      <xdr:col>67</xdr:col>
      <xdr:colOff>101600</xdr:colOff>
      <xdr:row>96</xdr:row>
      <xdr:rowOff>117624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134151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5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年度は地方交付税が見込みより多く交付された等の理由から減債基金へ</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億円など多額の基金積立を行い、令和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年度は例年同様の積立しか行っていないため昨年度から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億円減少しました。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扶助費の増加に伴い年々増加傾向にあります。令和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年度は保育所業務委託料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が増加しましたが、コロナや物価高騰による国の臨時交付金を用いた支出（住民税非課税世帯や子育て世帯等への臨時給付金等）が減少したため、結果として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百万円の微減となりました。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年度はいいしクリーンセンターの大規模改修工事（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億円）を実施し、また令和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年度は新型コロナウイルスワクチン接種対策に要する経費が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百万円減少するなどしたため、衛生費全体で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億円の減少となりました。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木質バイオマスの推進を目的とした原木ストックヤード整備工事（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百万円）の実施や、国の臨時交付金を用いた畜産経営への緊急支援交付金（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百万円）の経費が増加しました。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頓原小学校、来島小学校、頓原中学校、赤来中学校の体育館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LED</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化工事（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百万円）の実施や、高齢者コミュニティセンターの改修費用（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百万円）が増加しました。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これまでのカントリーエレベーター等の元金償還に加え、令和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年度に完了した大規模事業（光ケーブル整備、来島拠点複合施設建設、頓原球場ナイター照明整備、新衣掛団地建設等）の元金償還も始まるため、今後も増加傾向が続く見込みです。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財政調整基金残高・・・基金残高の増減はありません。前年度と比較して標準財政規模が</a:t>
          </a:r>
          <a:r>
            <a:rPr kumimoji="1" lang="en-US" altLang="ja-JP" sz="1200">
              <a:latin typeface="ＭＳ ゴシック" pitchFamily="49" charset="-128"/>
              <a:ea typeface="ＭＳ ゴシック" pitchFamily="49" charset="-128"/>
            </a:rPr>
            <a:t>41.1</a:t>
          </a:r>
          <a:r>
            <a:rPr kumimoji="1" lang="ja-JP" altLang="en-US" sz="1200">
              <a:latin typeface="ＭＳ ゴシック" pitchFamily="49" charset="-128"/>
              <a:ea typeface="ＭＳ ゴシック" pitchFamily="49" charset="-128"/>
            </a:rPr>
            <a:t>百円減少（標準税収入額等＋</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百万円、普通交付税＋</a:t>
          </a:r>
          <a:r>
            <a:rPr kumimoji="1" lang="en-US" altLang="ja-JP" sz="1200">
              <a:latin typeface="ＭＳ ゴシック" pitchFamily="49" charset="-128"/>
              <a:ea typeface="ＭＳ ゴシック" pitchFamily="49" charset="-128"/>
            </a:rPr>
            <a:t>50.9</a:t>
          </a:r>
          <a:r>
            <a:rPr kumimoji="1" lang="ja-JP" altLang="en-US" sz="1200">
              <a:latin typeface="ＭＳ ゴシック" pitchFamily="49" charset="-128"/>
              <a:ea typeface="ＭＳ ゴシック" pitchFamily="49" charset="-128"/>
            </a:rPr>
            <a:t>百万円、臨時財政対策債発行可能額△</a:t>
          </a:r>
          <a:r>
            <a:rPr kumimoji="1" lang="en-US" altLang="ja-JP" sz="1200">
              <a:latin typeface="ＭＳ ゴシック" pitchFamily="49" charset="-128"/>
              <a:ea typeface="ＭＳ ゴシック" pitchFamily="49" charset="-128"/>
            </a:rPr>
            <a:t>97.2</a:t>
          </a:r>
          <a:r>
            <a:rPr kumimoji="1" lang="ja-JP" altLang="en-US" sz="1200">
              <a:latin typeface="ＭＳ ゴシック" pitchFamily="49" charset="-128"/>
              <a:ea typeface="ＭＳ ゴシック" pitchFamily="49" charset="-128"/>
            </a:rPr>
            <a:t>百万円）したことから</a:t>
          </a:r>
          <a:r>
            <a:rPr kumimoji="1" lang="en-US" altLang="ja-JP" sz="1200">
              <a:latin typeface="ＭＳ ゴシック" pitchFamily="49" charset="-128"/>
              <a:ea typeface="ＭＳ ゴシック" pitchFamily="49" charset="-128"/>
            </a:rPr>
            <a:t>0.13</a:t>
          </a:r>
          <a:r>
            <a:rPr kumimoji="1" lang="ja-JP" altLang="en-US" sz="1200">
              <a:latin typeface="ＭＳ ゴシック" pitchFamily="49" charset="-128"/>
              <a:ea typeface="ＭＳ ゴシック" pitchFamily="49" charset="-128"/>
            </a:rPr>
            <a:t>ポイント上昇しています。</a:t>
          </a:r>
        </a:p>
        <a:p>
          <a:r>
            <a:rPr kumimoji="1" lang="ja-JP" altLang="en-US" sz="1200">
              <a:latin typeface="ＭＳ ゴシック" pitchFamily="49" charset="-128"/>
              <a:ea typeface="ＭＳ ゴシック" pitchFamily="49" charset="-128"/>
            </a:rPr>
            <a:t>実質収支額・・・前年度と比較して実質収支額が</a:t>
          </a:r>
          <a:r>
            <a:rPr kumimoji="1" lang="en-US" altLang="ja-JP" sz="1200">
              <a:latin typeface="ＭＳ ゴシック" pitchFamily="49" charset="-128"/>
              <a:ea typeface="ＭＳ ゴシック" pitchFamily="49" charset="-128"/>
            </a:rPr>
            <a:t>84.8</a:t>
          </a:r>
          <a:r>
            <a:rPr kumimoji="1" lang="ja-JP" altLang="en-US" sz="1200">
              <a:latin typeface="ＭＳ ゴシック" pitchFamily="49" charset="-128"/>
              <a:ea typeface="ＭＳ ゴシック" pitchFamily="49" charset="-128"/>
            </a:rPr>
            <a:t>百万円減少したことから低下しています。</a:t>
          </a:r>
        </a:p>
        <a:p>
          <a:r>
            <a:rPr kumimoji="1" lang="ja-JP" altLang="en-US" sz="1200">
              <a:latin typeface="ＭＳ ゴシック" pitchFamily="49" charset="-128"/>
              <a:ea typeface="ＭＳ ゴシック" pitchFamily="49" charset="-128"/>
            </a:rPr>
            <a:t>実質単年度収支・・・前年度と比較して単年度収支が</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億円減少し、繰上償還額が</a:t>
          </a:r>
          <a:r>
            <a:rPr kumimoji="1" lang="en-US" altLang="ja-JP" sz="1200">
              <a:latin typeface="ＭＳ ゴシック" pitchFamily="49" charset="-128"/>
              <a:ea typeface="ＭＳ ゴシック" pitchFamily="49" charset="-128"/>
            </a:rPr>
            <a:t>95.2</a:t>
          </a:r>
          <a:r>
            <a:rPr kumimoji="1" lang="ja-JP" altLang="en-US" sz="1200">
              <a:latin typeface="ＭＳ ゴシック" pitchFamily="49" charset="-128"/>
              <a:ea typeface="ＭＳ ゴシック" pitchFamily="49" charset="-128"/>
            </a:rPr>
            <a:t>百万円増加した結果、実質単年度収支は</a:t>
          </a:r>
          <a:r>
            <a:rPr kumimoji="1" lang="en-US" altLang="ja-JP" sz="1200">
              <a:latin typeface="ＭＳ ゴシック" pitchFamily="49" charset="-128"/>
              <a:ea typeface="ＭＳ ゴシック" pitchFamily="49" charset="-128"/>
            </a:rPr>
            <a:t>62.7</a:t>
          </a:r>
          <a:r>
            <a:rPr kumimoji="1" lang="ja-JP" altLang="en-US" sz="1200">
              <a:latin typeface="ＭＳ ゴシック" pitchFamily="49" charset="-128"/>
              <a:ea typeface="ＭＳ ゴシック" pitchFamily="49" charset="-128"/>
            </a:rPr>
            <a:t>百万円減少しました。そのため比率は低下しています。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いずれの会計も黒字決算となっています。</a:t>
          </a:r>
        </a:p>
        <a:p>
          <a:r>
            <a:rPr kumimoji="1" lang="ja-JP" altLang="en-US" sz="1300">
              <a:latin typeface="ＭＳ ゴシック" pitchFamily="49" charset="-128"/>
              <a:ea typeface="ＭＳ ゴシック" pitchFamily="49" charset="-128"/>
            </a:rPr>
            <a:t>　一般会計では、平成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年度以降平成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年度までは、町債の繰上償還を実施しても財政調整基金と減債基金を取り崩さない財政運営ができるなど収支改善が進んでいましたが、平成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年度以降は収支不足の状況に合わせて減債基金を取り崩して決算しています。平成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年度及び令和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年度は収支不足のため減債基金を</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百万円ずつ取り崩し、令和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億円の繰上償還を実施するための財源として減債基金を</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億円取り崩して決算しています。</a:t>
          </a:r>
        </a:p>
        <a:p>
          <a:r>
            <a:rPr kumimoji="1" lang="ja-JP" altLang="en-US" sz="1300">
              <a:latin typeface="ＭＳ ゴシック" pitchFamily="49" charset="-128"/>
              <a:ea typeface="ＭＳ ゴシック" pitchFamily="49" charset="-128"/>
            </a:rPr>
            <a:t>　町の歳入の約半分を占める普通交付税の町合併に伴う加算措置が、令和元年度で終了しました。国の法律改正等もあり普通交付税額は減っていませんが、今後は人口急減補正分の減額等により、一般財源の確保が厳しい状況となる可能性があります。計画的かつ効果的、適正規模の事業実施により、健全な行財政運営を維持する必要があります。</a:t>
          </a:r>
        </a:p>
        <a:p>
          <a:r>
            <a:rPr kumimoji="1" lang="ja-JP" altLang="en-US" sz="1300">
              <a:latin typeface="ＭＳ ゴシック" pitchFamily="49" charset="-128"/>
              <a:ea typeface="ＭＳ ゴシック" pitchFamily="49" charset="-128"/>
            </a:rPr>
            <a:t>　飯南病院事業会計は、新型コロナウイルス感染症対策に伴う国県補助金や町の一般会計からの補助金（財源はコロナ臨時交付金）などの収入が多額にあったため、黒字額が大きくなっています。</a:t>
          </a:r>
        </a:p>
        <a:p>
          <a:r>
            <a:rPr kumimoji="1" lang="ja-JP" altLang="en-US" sz="1300">
              <a:latin typeface="ＭＳ ゴシック" pitchFamily="49" charset="-128"/>
              <a:ea typeface="ＭＳ ゴシック" pitchFamily="49" charset="-128"/>
            </a:rPr>
            <a:t>　簡易水道事業会計と下水道事業会計は、令和元年度から法適用公営企業会計に移行したため、平成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年度以前の数値はその他会計に含んでいます。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令和</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年度に行った繰上償還の効果（元利償還金△</a:t>
          </a:r>
          <a:r>
            <a:rPr kumimoji="1" lang="en-US" altLang="ja-JP" sz="900">
              <a:latin typeface="ＭＳ ゴシック" pitchFamily="49" charset="-128"/>
              <a:ea typeface="ＭＳ ゴシック" pitchFamily="49" charset="-128"/>
            </a:rPr>
            <a:t>31.1</a:t>
          </a:r>
          <a:r>
            <a:rPr kumimoji="1" lang="ja-JP" altLang="en-US" sz="900">
              <a:latin typeface="ＭＳ ゴシック" pitchFamily="49" charset="-128"/>
              <a:ea typeface="ＭＳ ゴシック" pitchFamily="49" charset="-128"/>
            </a:rPr>
            <a:t>百万円）もありましたが、以前実施した大規模事業（琴引スキー場の大規模改修等）の元金償還が始まったため、元利償還金は</a:t>
          </a:r>
          <a:r>
            <a:rPr kumimoji="1" lang="en-US" altLang="ja-JP" sz="900">
              <a:latin typeface="ＭＳ ゴシック" pitchFamily="49" charset="-128"/>
              <a:ea typeface="ＭＳ ゴシック" pitchFamily="49" charset="-128"/>
            </a:rPr>
            <a:t>49</a:t>
          </a:r>
          <a:r>
            <a:rPr kumimoji="1" lang="ja-JP" altLang="en-US" sz="900">
              <a:latin typeface="ＭＳ ゴシック" pitchFamily="49" charset="-128"/>
              <a:ea typeface="ＭＳ ゴシック" pitchFamily="49" charset="-128"/>
            </a:rPr>
            <a:t>百万円増加しました。今後も、カントリーエレベーター整備補助や新庁舎建設、光ケーブル整備、頓原・来島拠点複合施設建設、新衣掛団地建設などの大規模事業の元金償還時期が重なっていくため、元利償還金は基本的には増加傾向にあると考えています。また合併前後に集中的に行った上下水道施設の整備に対する特別会計への補助（公営企業債の元利償還金に対する繰入金）が高い水準で推移しています。</a:t>
          </a:r>
        </a:p>
        <a:p>
          <a:r>
            <a:rPr kumimoji="1" lang="ja-JP" altLang="en-US" sz="900">
              <a:latin typeface="ＭＳ ゴシック" pitchFamily="49" charset="-128"/>
              <a:ea typeface="ＭＳ ゴシック" pitchFamily="49" charset="-128"/>
            </a:rPr>
            <a:t>　町債残高は、令和</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年度以降は新たな町債の発行額を毎年の償還額が上回るため、令和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年度末決算より</a:t>
          </a:r>
          <a:r>
            <a:rPr kumimoji="1" lang="en-US" altLang="ja-JP" sz="900">
              <a:latin typeface="ＭＳ ゴシック" pitchFamily="49" charset="-128"/>
              <a:ea typeface="ＭＳ ゴシック" pitchFamily="49" charset="-128"/>
            </a:rPr>
            <a:t>100</a:t>
          </a:r>
          <a:r>
            <a:rPr kumimoji="1" lang="ja-JP" altLang="en-US" sz="900">
              <a:latin typeface="ＭＳ ゴシック" pitchFamily="49" charset="-128"/>
              <a:ea typeface="ＭＳ ゴシック" pitchFamily="49" charset="-128"/>
            </a:rPr>
            <a:t>億円を下回る水準になると見込んでいます。一方、近年の集中した大規模建設事業の実施により、町債の年間償還額は令和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年度末までで最大</a:t>
          </a:r>
          <a:r>
            <a:rPr kumimoji="1" lang="en-US" altLang="ja-JP" sz="900">
              <a:latin typeface="ＭＳ ゴシック" pitchFamily="49" charset="-128"/>
              <a:ea typeface="ＭＳ ゴシック" pitchFamily="49" charset="-128"/>
            </a:rPr>
            <a:t>12.8</a:t>
          </a:r>
          <a:r>
            <a:rPr kumimoji="1" lang="ja-JP" altLang="en-US" sz="900">
              <a:latin typeface="ＭＳ ゴシック" pitchFamily="49" charset="-128"/>
              <a:ea typeface="ＭＳ ゴシック" pitchFamily="49" charset="-128"/>
            </a:rPr>
            <a:t>億円となり、単年度比率は令和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年度に</a:t>
          </a:r>
          <a:r>
            <a:rPr kumimoji="1" lang="en-US" altLang="ja-JP" sz="900">
              <a:latin typeface="ＭＳ ゴシック" pitchFamily="49" charset="-128"/>
              <a:ea typeface="ＭＳ ゴシック" pitchFamily="49" charset="-128"/>
            </a:rPr>
            <a:t>17.8</a:t>
          </a:r>
          <a:r>
            <a:rPr kumimoji="1" lang="ja-JP" altLang="en-US" sz="900">
              <a:latin typeface="ＭＳ ゴシック" pitchFamily="49" charset="-128"/>
              <a:ea typeface="ＭＳ ゴシック" pitchFamily="49" charset="-128"/>
            </a:rPr>
            <a:t>％、繰上償還を実施しない場合の実質公債費比率は令和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年度決算時に</a:t>
          </a:r>
          <a:r>
            <a:rPr kumimoji="1" lang="en-US" altLang="ja-JP" sz="900">
              <a:latin typeface="ＭＳ ゴシック" pitchFamily="49" charset="-128"/>
              <a:ea typeface="ＭＳ ゴシック" pitchFamily="49" charset="-128"/>
            </a:rPr>
            <a:t>13.8</a:t>
          </a:r>
          <a:r>
            <a:rPr kumimoji="1" lang="ja-JP" altLang="en-US" sz="900">
              <a:latin typeface="ＭＳ ゴシック" pitchFamily="49" charset="-128"/>
              <a:ea typeface="ＭＳ ゴシック" pitchFamily="49" charset="-128"/>
            </a:rPr>
            <a:t>％となる見込みです。</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実質公債費比率は令和</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年度中期財政計画からかなり改善していますが、法改正により令和</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年度以降の下水道会計への補助（公営企業債の元利償還金に対する繰入金）が大幅に減少するためです。</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今後も計画的な繰上償還や新規発行額の抑制を行い、比率上昇の要因となる元利償還金の削減に努める必要があります。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島根県飯南町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町合併以降、繰上償還の効果で「一般会計等に係る地方債の現在高」は確実に減少し、平成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年度末に</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億円を下回りました。しかし平成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年度以降、カントリエレベーターや新庁舎、拠点複合施設などの大規模建設事業の実施に伴い多額の町債を発行したため、町債残高は再び増加し、令和元年度末には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億円を超えました。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年度は繰上償還の実施等により町債残高は</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億円減少したものの、依然として</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億円を上回っています。令和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年度は比較的町債の発行が少なく、また今後の大規模事業の実施予定から鑑みると、令和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年度末以降は</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億円を下回る水準が達成できると見込んでいます。</a:t>
          </a:r>
        </a:p>
        <a:p>
          <a:r>
            <a:rPr kumimoji="1" lang="ja-JP" altLang="en-US" sz="1100">
              <a:latin typeface="ＭＳ ゴシック" pitchFamily="49" charset="-128"/>
              <a:ea typeface="ＭＳ ゴシック" pitchFamily="49" charset="-128"/>
            </a:rPr>
            <a:t>　今後も計画的に繰上償還を実施すること、償還額以上の町債を発行しないなど町債の新規発行の抑制を行うことで、将来負担比率を上昇させる要因の「一般会計等に係る地方債の現在高」の確実な縮減に努めます。</a:t>
          </a:r>
        </a:p>
        <a:p>
          <a:r>
            <a:rPr kumimoji="1" lang="ja-JP" altLang="en-US" sz="1100">
              <a:latin typeface="ＭＳ ゴシック" pitchFamily="49" charset="-128"/>
              <a:ea typeface="ＭＳ ゴシック" pitchFamily="49" charset="-128"/>
            </a:rPr>
            <a:t>　「充当可能基金」のうち特定目的基金については、各施策の財源として適宜取り崩して有効に活用しました。また令和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年度は減債基金を</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億円取り崩しています。（直近では令和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年度に減債基金を</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百万円取崩）</a:t>
          </a:r>
        </a:p>
        <a:p>
          <a:r>
            <a:rPr kumimoji="1" lang="ja-JP" altLang="en-US" sz="1100">
              <a:latin typeface="ＭＳ ゴシック" pitchFamily="49" charset="-128"/>
              <a:ea typeface="ＭＳ ゴシック" pitchFamily="49" charset="-128"/>
            </a:rPr>
            <a:t>　国債・定期預金などの安全な手法での運用を引き続き行っていくほか、災害などの緊急時に備えた総額の確保、普通交付税の減額などによる将来の財政需要にも備えていきます。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島根県飯南町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億円を運用するなどして運用益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百万円、ダム関係の交付金により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百万円、バス更新負担金により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億円の繰上償還を実施し、その財源として減債基金を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億円取り崩ししたため、例年より取り崩し額が多くなりました。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百万円を取り崩したため基金総額は減少しています。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国債等の有価証券で運用益を生み出しながら、必要な事業に活用していきます。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①まちづくり基金・・・町民の連帯の強化及び地域振興に活用する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②ふるさと応援基金・・・ふるさと納税の寄附金を積み立て、まちづくりに活用する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③若者女性応援基金・・・飯南町総合戦略に掲げる若者・女性に関する目標を達成するために活用する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④福祉基金・・・社会福祉に関する町民の自主的な活動を促進する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⑤自然環境保全対策基金・・・本町の自然環境を後世に伝え、町民の健康で快適な生活環境を確保するための機能の維持と保全を行う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①・・・まちづくり全体に関わる施策への財源として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②・・・人材育成などの必要な事業のために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百万円を取り崩したが、寄附金額が想定より多く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③・・・若者の出会いの場の創出など必要なのために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④・・・町民の自主的な活動を支援する交付金の財源として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⑤・・・彩りの森（志津見）の除草や植栽もみじの維持管理などに必要な経費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①・・・果実運用益を生み出すことを主体とする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②・・・ふるさと応援寄附金を積み立て、まちづくりのために活用していく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③・・・飯南町総合戦略に掲げる若者・女性に関する目標を達成するために活用していく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④・・・社会福祉に関する町民の自主的な活動の促進のために活用していく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⑤・・・彩りの森（志津見）の除草や植栽もみじの維持管理などのために活用していく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増減はありません。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伴う交付税、税収の減少に加え、近年の大規模事業実施による公債費の増加などにより、収支不足が見込まれることから、今後は取り崩す可能性がありますが、本基金は大規模災害時など緊急的に資金が必要な場合に重要な財源となるため、少なくとも現在の基金額は確保していく方針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国債等の運用益の積み立てを行いながら、将来の公債費の削減のために必要な額は取り崩し活用していきます。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年度の新庁舎建設のほか、頓原・来島公民館を移転新築（多機能化）したことなどから有形固定資産減価償却率は類似団体平均より低い水準ですが、比率は上昇しており、施設の老朽化が進んでいます。</a:t>
          </a:r>
        </a:p>
        <a:p>
          <a:r>
            <a:rPr kumimoji="1" lang="ja-JP" altLang="en-US" sz="1000">
              <a:latin typeface="ＭＳ Ｐゴシック" panose="020B0600070205080204" pitchFamily="50" charset="-128"/>
              <a:ea typeface="ＭＳ Ｐゴシック" panose="020B0600070205080204" pitchFamily="50" charset="-128"/>
            </a:rPr>
            <a:t>　人口減少による税収や普通交付税の減少、社会保障経費の増加などにより各施設の維持費に活用できる財源が減っていく中、全ての公共施設をこれまで同様に維持・運営していく費用を確保することは困難であると考えています。施設の計画的な更新や維持修繕、統廃合、複合化、多機能化を基本として、適切な施設の維持・運営に努めていき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160655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001657"/>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86632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3997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24947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912213"/>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29</xdr:row>
      <xdr:rowOff>168638</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89062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20065</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145251</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23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42925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町債残高は、一般会計において約</a:t>
          </a:r>
          <a:r>
            <a:rPr kumimoji="1" lang="en-US" altLang="ja-JP" sz="1000">
              <a:latin typeface="ＭＳ Ｐゴシック" panose="020B0600070205080204" pitchFamily="50" charset="-128"/>
              <a:ea typeface="ＭＳ Ｐゴシック" panose="020B0600070205080204" pitchFamily="50" charset="-128"/>
            </a:rPr>
            <a:t>103</a:t>
          </a:r>
          <a:r>
            <a:rPr kumimoji="1" lang="ja-JP" altLang="en-US" sz="1000">
              <a:latin typeface="ＭＳ Ｐゴシック" panose="020B0600070205080204" pitchFamily="50" charset="-128"/>
              <a:ea typeface="ＭＳ Ｐゴシック" panose="020B0600070205080204" pitchFamily="50" charset="-128"/>
            </a:rPr>
            <a:t>億円で前年度から約</a:t>
          </a:r>
          <a:r>
            <a:rPr kumimoji="1" lang="en-US" altLang="ja-JP" sz="1000">
              <a:latin typeface="ＭＳ Ｐゴシック" panose="020B0600070205080204" pitchFamily="50" charset="-128"/>
              <a:ea typeface="ＭＳ Ｐゴシック" panose="020B0600070205080204" pitchFamily="50" charset="-128"/>
            </a:rPr>
            <a:t>6.4</a:t>
          </a:r>
          <a:r>
            <a:rPr kumimoji="1" lang="ja-JP" altLang="en-US" sz="1000">
              <a:latin typeface="ＭＳ Ｐゴシック" panose="020B0600070205080204" pitchFamily="50" charset="-128"/>
              <a:ea typeface="ＭＳ Ｐゴシック" panose="020B0600070205080204" pitchFamily="50" charset="-128"/>
            </a:rPr>
            <a:t>億円減少しました。住民一人当たりの町債残高と類似団体を比較すると、類似団体が</a:t>
          </a:r>
          <a:r>
            <a:rPr kumimoji="1" lang="en-US" altLang="ja-JP" sz="1000">
              <a:latin typeface="ＭＳ Ｐゴシック" panose="020B0600070205080204" pitchFamily="50" charset="-128"/>
              <a:ea typeface="ＭＳ Ｐゴシック" panose="020B0600070205080204" pitchFamily="50" charset="-128"/>
            </a:rPr>
            <a:t>146</a:t>
          </a:r>
          <a:r>
            <a:rPr kumimoji="1" lang="ja-JP" altLang="en-US" sz="1000">
              <a:latin typeface="ＭＳ Ｐゴシック" panose="020B0600070205080204" pitchFamily="50" charset="-128"/>
              <a:ea typeface="ＭＳ Ｐゴシック" panose="020B0600070205080204" pitchFamily="50" charset="-128"/>
            </a:rPr>
            <a:t>万円であるのに対し本町は</a:t>
          </a:r>
          <a:r>
            <a:rPr kumimoji="1" lang="en-US" altLang="ja-JP" sz="1000">
              <a:latin typeface="ＭＳ Ｐゴシック" panose="020B0600070205080204" pitchFamily="50" charset="-128"/>
              <a:ea typeface="ＭＳ Ｐゴシック" panose="020B0600070205080204" pitchFamily="50" charset="-128"/>
            </a:rPr>
            <a:t>226</a:t>
          </a:r>
          <a:r>
            <a:rPr kumimoji="1" lang="ja-JP" altLang="en-US" sz="1000">
              <a:latin typeface="ＭＳ Ｐゴシック" panose="020B0600070205080204" pitchFamily="50" charset="-128"/>
              <a:ea typeface="ＭＳ Ｐゴシック" panose="020B0600070205080204" pitchFamily="50" charset="-128"/>
            </a:rPr>
            <a:t>万円で、約</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倍の債務が残っています。令和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年度以前に実施した大規模建設事業により、多額の町債を発行したことが主たる要因です。そのため、債務償還比率も類似団体より大きな値となっています。</a:t>
          </a:r>
        </a:p>
        <a:p>
          <a:r>
            <a:rPr kumimoji="1" lang="ja-JP" altLang="en-US" sz="1000">
              <a:latin typeface="ＭＳ Ｐゴシック" panose="020B0600070205080204" pitchFamily="50" charset="-128"/>
              <a:ea typeface="ＭＳ Ｐゴシック" panose="020B0600070205080204" pitchFamily="50" charset="-128"/>
            </a:rPr>
            <a:t>　計画的な事業執行による町債の発行抑制や平準化のほか、繰上償還による町債残高の削減などに努め、少なくとも類似団体平均に近づくよう取り組みます。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22278</xdr:rowOff>
    </xdr:from>
    <xdr:to>
      <xdr:col>76</xdr:col>
      <xdr:colOff>73025</xdr:colOff>
      <xdr:row>34</xdr:row>
      <xdr:rowOff>123878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6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108655</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53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105389</xdr:rowOff>
    </xdr:from>
    <xdr:to>
      <xdr:col>72</xdr:col>
      <xdr:colOff>123825</xdr:colOff>
      <xdr:row>34</xdr:row>
      <xdr:rowOff>35539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5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156189</xdr:rowOff>
    </xdr:from>
    <xdr:to>
      <xdr:col>76</xdr:col>
      <xdr:colOff>22225</xdr:colOff>
      <xdr:row>34</xdr:row>
      <xdr:rowOff>73078</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585564"/>
          <a:ext cx="711200" cy="8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91006</xdr:rowOff>
    </xdr:from>
    <xdr:to>
      <xdr:col>68</xdr:col>
      <xdr:colOff>123825</xdr:colOff>
      <xdr:row>35</xdr:row>
      <xdr:rowOff>21156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69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156189</xdr:rowOff>
    </xdr:from>
    <xdr:to>
      <xdr:col>72</xdr:col>
      <xdr:colOff>73025</xdr:colOff>
      <xdr:row>34</xdr:row>
      <xdr:rowOff>141806</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585564"/>
          <a:ext cx="762000" cy="1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118713</xdr:rowOff>
    </xdr:from>
    <xdr:to>
      <xdr:col>64</xdr:col>
      <xdr:colOff>123825</xdr:colOff>
      <xdr:row>35</xdr:row>
      <xdr:rowOff>48863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7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141806</xdr:rowOff>
    </xdr:from>
    <xdr:to>
      <xdr:col>68</xdr:col>
      <xdr:colOff>73025</xdr:colOff>
      <xdr:row>34</xdr:row>
      <xdr:rowOff>169513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742631"/>
          <a:ext cx="7620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122121</xdr:rowOff>
    </xdr:from>
    <xdr:to>
      <xdr:col>60</xdr:col>
      <xdr:colOff>123825</xdr:colOff>
      <xdr:row>34</xdr:row>
      <xdr:rowOff>52271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5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1471</xdr:rowOff>
    </xdr:from>
    <xdr:to>
      <xdr:col>64</xdr:col>
      <xdr:colOff>73025</xdr:colOff>
      <xdr:row>34</xdr:row>
      <xdr:rowOff>169513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602296"/>
          <a:ext cx="7620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26666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62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12283</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7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39990</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81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43398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64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37</xdr:row>
      <xdr:rowOff>169273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835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61323</xdr:rowOff>
    </xdr:from>
    <xdr:to>
      <xdr:col>15</xdr:col>
      <xdr:colOff>101600</xdr:colOff>
      <xdr:row>37</xdr:row>
      <xdr:rowOff>162923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112123</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5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33564</xdr:rowOff>
    </xdr:from>
    <xdr:to>
      <xdr:col>10</xdr:col>
      <xdr:colOff>165100</xdr:colOff>
      <xdr:row>37</xdr:row>
      <xdr:rowOff>135164</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84364</xdr:rowOff>
    </xdr:from>
    <xdr:to>
      <xdr:col>15</xdr:col>
      <xdr:colOff>50800</xdr:colOff>
      <xdr:row>37</xdr:row>
      <xdr:rowOff>112123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280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84364</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408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8000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151691</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36415</xdr:rowOff>
    </xdr:from>
    <xdr:to>
      <xdr:col>55</xdr:col>
      <xdr:colOff>50800</xdr:colOff>
      <xdr:row>41</xdr:row>
      <xdr:rowOff>138015</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0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133821</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9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38946</xdr:rowOff>
    </xdr:from>
    <xdr:to>
      <xdr:col>50</xdr:col>
      <xdr:colOff>165100</xdr:colOff>
      <xdr:row>41</xdr:row>
      <xdr:rowOff>140546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0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87215</xdr:rowOff>
    </xdr:from>
    <xdr:to>
      <xdr:col>55</xdr:col>
      <xdr:colOff>0</xdr:colOff>
      <xdr:row>41</xdr:row>
      <xdr:rowOff>89746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16665"/>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41150</xdr:rowOff>
    </xdr:from>
    <xdr:to>
      <xdr:col>46</xdr:col>
      <xdr:colOff>38100</xdr:colOff>
      <xdr:row>41</xdr:row>
      <xdr:rowOff>142750</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89746</xdr:rowOff>
    </xdr:from>
    <xdr:to>
      <xdr:col>50</xdr:col>
      <xdr:colOff>114300</xdr:colOff>
      <xdr:row>41</xdr:row>
      <xdr:rowOff>91950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19196"/>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43029</xdr:rowOff>
    </xdr:from>
    <xdr:to>
      <xdr:col>41</xdr:col>
      <xdr:colOff>101600</xdr:colOff>
      <xdr:row>41</xdr:row>
      <xdr:rowOff>144629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0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91950</xdr:rowOff>
    </xdr:from>
    <xdr:to>
      <xdr:col>45</xdr:col>
      <xdr:colOff>177800</xdr:colOff>
      <xdr:row>41</xdr:row>
      <xdr:rowOff>93829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21400"/>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46043</xdr:rowOff>
    </xdr:from>
    <xdr:to>
      <xdr:col>36</xdr:col>
      <xdr:colOff>165100</xdr:colOff>
      <xdr:row>41</xdr:row>
      <xdr:rowOff>147643</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07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93829</xdr:rowOff>
    </xdr:from>
    <xdr:to>
      <xdr:col>41</xdr:col>
      <xdr:colOff>50800</xdr:colOff>
      <xdr:row>41</xdr:row>
      <xdr:rowOff>96843</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7123279"/>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160459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139064</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6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131673</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1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133877</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135756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1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138770</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716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xdr:rowOff>
    </xdr:from>
    <xdr:to>
      <xdr:col>24</xdr:col>
      <xdr:colOff>114300</xdr:colOff>
      <xdr:row>60</xdr:row>
      <xdr:rowOff>114481</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35758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15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63681</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229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35923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2951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8165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2674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151856</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559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131501</xdr:rowOff>
    </xdr:from>
    <xdr:to>
      <xdr:col>55</xdr:col>
      <xdr:colOff>50800</xdr:colOff>
      <xdr:row>62</xdr:row>
      <xdr:rowOff>61651</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5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154378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4413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138347</xdr:rowOff>
    </xdr:from>
    <xdr:to>
      <xdr:col>50</xdr:col>
      <xdr:colOff>165100</xdr:colOff>
      <xdr:row>62</xdr:row>
      <xdr:rowOff>68497</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5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10851</xdr:rowOff>
    </xdr:from>
    <xdr:to>
      <xdr:col>55</xdr:col>
      <xdr:colOff>0</xdr:colOff>
      <xdr:row>62</xdr:row>
      <xdr:rowOff>17697</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640751"/>
          <a:ext cx="838200" cy="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143096</xdr:rowOff>
    </xdr:from>
    <xdr:to>
      <xdr:col>46</xdr:col>
      <xdr:colOff>38100</xdr:colOff>
      <xdr:row>62</xdr:row>
      <xdr:rowOff>73246</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6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17697</xdr:rowOff>
    </xdr:from>
    <xdr:to>
      <xdr:col>50</xdr:col>
      <xdr:colOff>114300</xdr:colOff>
      <xdr:row>62</xdr:row>
      <xdr:rowOff>22446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647597"/>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148103</xdr:rowOff>
    </xdr:from>
    <xdr:to>
      <xdr:col>41</xdr:col>
      <xdr:colOff>101600</xdr:colOff>
      <xdr:row>62</xdr:row>
      <xdr:rowOff>78253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6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22446</xdr:rowOff>
    </xdr:from>
    <xdr:to>
      <xdr:col>45</xdr:col>
      <xdr:colOff>177800</xdr:colOff>
      <xdr:row>62</xdr:row>
      <xdr:rowOff>27453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652346"/>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160865</xdr:rowOff>
    </xdr:from>
    <xdr:to>
      <xdr:col>36</xdr:col>
      <xdr:colOff>165100</xdr:colOff>
      <xdr:row>62</xdr:row>
      <xdr:rowOff>91015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6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27453</xdr:rowOff>
    </xdr:from>
    <xdr:to>
      <xdr:col>41</xdr:col>
      <xdr:colOff>50800</xdr:colOff>
      <xdr:row>62</xdr:row>
      <xdr:rowOff>40215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657353"/>
          <a:ext cx="889000" cy="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168965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79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2499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80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85024</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281505" y="10372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89773</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05205" y="103767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94780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16205" y="10381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107542</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27205" y="10394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139156</xdr:rowOff>
    </xdr:from>
    <xdr:to>
      <xdr:col>24</xdr:col>
      <xdr:colOff>114300</xdr:colOff>
      <xdr:row>82</xdr:row>
      <xdr:rowOff>69306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162033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87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122827</xdr:rowOff>
    </xdr:from>
    <xdr:to>
      <xdr:col>20</xdr:col>
      <xdr:colOff>38100</xdr:colOff>
      <xdr:row>82</xdr:row>
      <xdr:rowOff>52977</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2177</xdr:rowOff>
    </xdr:from>
    <xdr:to>
      <xdr:col>24</xdr:col>
      <xdr:colOff>63500</xdr:colOff>
      <xdr:row>82</xdr:row>
      <xdr:rowOff>18506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0610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26670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0610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xdr:rowOff>
    </xdr:from>
    <xdr:to>
      <xdr:col>10</xdr:col>
      <xdr:colOff>165100</xdr:colOff>
      <xdr:row>82</xdr:row>
      <xdr:rowOff>116658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65858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0855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26488</xdr:rowOff>
    </xdr:from>
    <xdr:to>
      <xdr:col>6</xdr:col>
      <xdr:colOff>38100</xdr:colOff>
      <xdr:row>82</xdr:row>
      <xdr:rowOff>128088</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65858</xdr:rowOff>
    </xdr:from>
    <xdr:to>
      <xdr:col>10</xdr:col>
      <xdr:colOff>114300</xdr:colOff>
      <xdr:row>82</xdr:row>
      <xdr:rowOff>77288</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1247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145341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69504</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133185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144615</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60234</xdr:rowOff>
    </xdr:from>
    <xdr:to>
      <xdr:col>55</xdr:col>
      <xdr:colOff>50800</xdr:colOff>
      <xdr:row>84</xdr:row>
      <xdr:rowOff>161834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46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38661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44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72427</xdr:rowOff>
    </xdr:from>
    <xdr:to>
      <xdr:col>50</xdr:col>
      <xdr:colOff>165100</xdr:colOff>
      <xdr:row>85</xdr:row>
      <xdr:rowOff>2577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4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111034</xdr:rowOff>
    </xdr:from>
    <xdr:to>
      <xdr:col>55</xdr:col>
      <xdr:colOff>0</xdr:colOff>
      <xdr:row>84</xdr:row>
      <xdr:rowOff>123227</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512834"/>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114446</xdr:rowOff>
    </xdr:from>
    <xdr:to>
      <xdr:col>46</xdr:col>
      <xdr:colOff>38100</xdr:colOff>
      <xdr:row>85</xdr:row>
      <xdr:rowOff>44596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123227</xdr:rowOff>
    </xdr:from>
    <xdr:to>
      <xdr:col>50</xdr:col>
      <xdr:colOff>114300</xdr:colOff>
      <xdr:row>84</xdr:row>
      <xdr:rowOff>165246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525027"/>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139809</xdr:rowOff>
    </xdr:from>
    <xdr:to>
      <xdr:col>41</xdr:col>
      <xdr:colOff>101600</xdr:colOff>
      <xdr:row>85</xdr:row>
      <xdr:rowOff>69959</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165246</xdr:rowOff>
    </xdr:from>
    <xdr:to>
      <xdr:col>45</xdr:col>
      <xdr:colOff>177800</xdr:colOff>
      <xdr:row>85</xdr:row>
      <xdr:rowOff>19159</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567046"/>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127944</xdr:rowOff>
    </xdr:from>
    <xdr:to>
      <xdr:col>36</xdr:col>
      <xdr:colOff>165100</xdr:colOff>
      <xdr:row>85</xdr:row>
      <xdr:rowOff>58094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7294</xdr:rowOff>
    </xdr:from>
    <xdr:to>
      <xdr:col>41</xdr:col>
      <xdr:colOff>50800</xdr:colOff>
      <xdr:row>85</xdr:row>
      <xdr:rowOff>19159</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580544"/>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64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60324</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63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165154</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5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35723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0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86486</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3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74621</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30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131535</xdr:rowOff>
    </xdr:from>
    <xdr:to>
      <xdr:col>85</xdr:col>
      <xdr:colOff>177800</xdr:colOff>
      <xdr:row>41</xdr:row>
      <xdr:rowOff>61685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62687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109962</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6357600"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10885</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5481300" y="70027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45415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144780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4592300" y="69717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17235</xdr:rowOff>
    </xdr:from>
    <xdr:to>
      <xdr:col>72</xdr:col>
      <xdr:colOff>38100</xdr:colOff>
      <xdr:row>40</xdr:row>
      <xdr:rowOff>118835</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3652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68035</xdr:rowOff>
    </xdr:from>
    <xdr:to>
      <xdr:col>76</xdr:col>
      <xdr:colOff>114300</xdr:colOff>
      <xdr:row>40</xdr:row>
      <xdr:rowOff>113756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3703300" y="69260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142966</xdr:rowOff>
    </xdr:from>
    <xdr:to>
      <xdr:col>67</xdr:col>
      <xdr:colOff>101600</xdr:colOff>
      <xdr:row>40</xdr:row>
      <xdr:rowOff>73116</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68035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814300" y="688031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4389744"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109962</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35007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0000000-0008-0000-0E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0000000-0008-0000-0E00-0000DE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0000000-0008-0000-0E00-0000E0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0000000-0008-0000-0E00-0000E2010000}"/>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0000000-0008-0000-0E00-0000EE010000}"/>
            </a:ext>
          </a:extLst>
        </xdr:cNvPr>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46482</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1323300" y="6723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2083</xdr:rowOff>
    </xdr:from>
    <xdr:to>
      <xdr:col>107</xdr:col>
      <xdr:colOff>101600</xdr:colOff>
      <xdr:row>39</xdr:row>
      <xdr:rowOff>103683</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0383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52883</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20434300" y="673303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8484</xdr:rowOff>
    </xdr:from>
    <xdr:to>
      <xdr:col>102</xdr:col>
      <xdr:colOff>165100</xdr:colOff>
      <xdr:row>39</xdr:row>
      <xdr:rowOff>110084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9494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52883</xdr:rowOff>
    </xdr:from>
    <xdr:to>
      <xdr:col>107</xdr:col>
      <xdr:colOff>50800</xdr:colOff>
      <xdr:row>39</xdr:row>
      <xdr:rowOff>59284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9545300" y="67394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xdr:rowOff>
    </xdr:from>
    <xdr:to>
      <xdr:col>98</xdr:col>
      <xdr:colOff>38100</xdr:colOff>
      <xdr:row>39</xdr:row>
      <xdr:rowOff>118313</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8605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59284</xdr:rowOff>
    </xdr:from>
    <xdr:to>
      <xdr:col>102</xdr:col>
      <xdr:colOff>114300</xdr:colOff>
      <xdr:row>39</xdr:row>
      <xdr:rowOff>67513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8656300" y="674583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120210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20199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126611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93104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109440</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8421427" y="67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0000000-0008-0000-0E00-00001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135890</xdr:rowOff>
    </xdr:from>
    <xdr:to>
      <xdr:col>85</xdr:col>
      <xdr:colOff>177800</xdr:colOff>
      <xdr:row>60</xdr:row>
      <xdr:rowOff>66040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158767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0000000-0008-0000-0E00-000028020000}"/>
            </a:ext>
          </a:extLst>
        </xdr:cNvPr>
        <xdr:cNvSpPr txBox="1"/>
      </xdr:nvSpPr>
      <xdr:spPr>
        <a:xfrm>
          <a:off x="163576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99695</xdr:rowOff>
    </xdr:from>
    <xdr:to>
      <xdr:col>81</xdr:col>
      <xdr:colOff>101600</xdr:colOff>
      <xdr:row>60</xdr:row>
      <xdr:rowOff>29845</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5430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150495</xdr:rowOff>
    </xdr:from>
    <xdr:to>
      <xdr:col>85</xdr:col>
      <xdr:colOff>127000</xdr:colOff>
      <xdr:row>60</xdr:row>
      <xdr:rowOff>15240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5481300" y="102660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150495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4592300" y="1022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25400</xdr:rowOff>
    </xdr:from>
    <xdr:to>
      <xdr:col>72</xdr:col>
      <xdr:colOff>38100</xdr:colOff>
      <xdr:row>59</xdr:row>
      <xdr:rowOff>127000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3652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76200</xdr:rowOff>
    </xdr:from>
    <xdr:to>
      <xdr:col>76</xdr:col>
      <xdr:colOff>114300</xdr:colOff>
      <xdr:row>59</xdr:row>
      <xdr:rowOff>114300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3703300" y="10191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158750</xdr:rowOff>
    </xdr:from>
    <xdr:to>
      <xdr:col>67</xdr:col>
      <xdr:colOff>101600</xdr:colOff>
      <xdr:row>59</xdr:row>
      <xdr:rowOff>88900</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2763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38100</xdr:rowOff>
    </xdr:from>
    <xdr:to>
      <xdr:col>71</xdr:col>
      <xdr:colOff>177800</xdr:colOff>
      <xdr:row>59</xdr:row>
      <xdr:rowOff>76200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814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46372</xdr:rowOff>
    </xdr:from>
    <xdr:ext cx="405111" cy="259045"/>
    <xdr:sp macro="" textlink="">
      <xdr:nvSpPr>
        <xdr:cNvPr id="565" name="n_1main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6" name="n_2main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143527</xdr:rowOff>
    </xdr:from>
    <xdr:ext cx="405111" cy="259045"/>
    <xdr:sp macro="" textlink="">
      <xdr:nvSpPr>
        <xdr:cNvPr id="567" name="n_3main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8" name="n_4main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85720</xdr:rowOff>
    </xdr:from>
    <xdr:to>
      <xdr:col>116</xdr:col>
      <xdr:colOff>114300</xdr:colOff>
      <xdr:row>63</xdr:row>
      <xdr:rowOff>15870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7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108597</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5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89972</xdr:rowOff>
    </xdr:from>
    <xdr:to>
      <xdr:col>112</xdr:col>
      <xdr:colOff>38100</xdr:colOff>
      <xdr:row>63</xdr:row>
      <xdr:rowOff>20122</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7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136520</xdr:rowOff>
    </xdr:from>
    <xdr:to>
      <xdr:col>116</xdr:col>
      <xdr:colOff>63500</xdr:colOff>
      <xdr:row>62</xdr:row>
      <xdr:rowOff>140772</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766420"/>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92944</xdr:rowOff>
    </xdr:from>
    <xdr:to>
      <xdr:col>107</xdr:col>
      <xdr:colOff>101600</xdr:colOff>
      <xdr:row>63</xdr:row>
      <xdr:rowOff>23094</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7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140772</xdr:rowOff>
    </xdr:from>
    <xdr:to>
      <xdr:col>111</xdr:col>
      <xdr:colOff>177800</xdr:colOff>
      <xdr:row>62</xdr:row>
      <xdr:rowOff>143744</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77067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96052</xdr:rowOff>
    </xdr:from>
    <xdr:to>
      <xdr:col>102</xdr:col>
      <xdr:colOff>165100</xdr:colOff>
      <xdr:row>63</xdr:row>
      <xdr:rowOff>26202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7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143744</xdr:rowOff>
    </xdr:from>
    <xdr:to>
      <xdr:col>107</xdr:col>
      <xdr:colOff>50800</xdr:colOff>
      <xdr:row>62</xdr:row>
      <xdr:rowOff>146852</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773644"/>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99939</xdr:rowOff>
    </xdr:from>
    <xdr:to>
      <xdr:col>98</xdr:col>
      <xdr:colOff>38100</xdr:colOff>
      <xdr:row>63</xdr:row>
      <xdr:rowOff>30089</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146852</xdr:rowOff>
    </xdr:from>
    <xdr:to>
      <xdr:col>102</xdr:col>
      <xdr:colOff>114300</xdr:colOff>
      <xdr:row>62</xdr:row>
      <xdr:rowOff>150739</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776752"/>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57152</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8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56694</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8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36649</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4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39621</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49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42729</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50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46616</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5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E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E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E00-00009C02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64243</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E00-00009E020000}"/>
            </a:ext>
          </a:extLst>
        </xdr:cNvPr>
        <xdr:cNvSpPr txBox="1"/>
      </xdr:nvSpPr>
      <xdr:spPr>
        <a:xfrm>
          <a:off x="16357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59689</xdr:rowOff>
    </xdr:from>
    <xdr:to>
      <xdr:col>85</xdr:col>
      <xdr:colOff>177800</xdr:colOff>
      <xdr:row>102</xdr:row>
      <xdr:rowOff>161289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6268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82566</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E00-0000AA020000}"/>
            </a:ext>
          </a:extLst>
        </xdr:cNvPr>
        <xdr:cNvSpPr txBox="1"/>
      </xdr:nvSpPr>
      <xdr:spPr>
        <a:xfrm>
          <a:off x="16357600"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22134</xdr:rowOff>
    </xdr:from>
    <xdr:to>
      <xdr:col>81</xdr:col>
      <xdr:colOff>101600</xdr:colOff>
      <xdr:row>102</xdr:row>
      <xdr:rowOff>123734</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5430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72934</xdr:rowOff>
    </xdr:from>
    <xdr:to>
      <xdr:col>85</xdr:col>
      <xdr:colOff>127000</xdr:colOff>
      <xdr:row>102</xdr:row>
      <xdr:rowOff>110489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5481300" y="175608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152763</xdr:rowOff>
    </xdr:from>
    <xdr:to>
      <xdr:col>76</xdr:col>
      <xdr:colOff>165100</xdr:colOff>
      <xdr:row>102</xdr:row>
      <xdr:rowOff>82913</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4541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32113</xdr:rowOff>
    </xdr:from>
    <xdr:to>
      <xdr:col>81</xdr:col>
      <xdr:colOff>50800</xdr:colOff>
      <xdr:row>102</xdr:row>
      <xdr:rowOff>72934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4592300" y="175200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103777</xdr:rowOff>
    </xdr:from>
    <xdr:to>
      <xdr:col>72</xdr:col>
      <xdr:colOff>38100</xdr:colOff>
      <xdr:row>103</xdr:row>
      <xdr:rowOff>33927</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3652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32113</xdr:rowOff>
    </xdr:from>
    <xdr:to>
      <xdr:col>76</xdr:col>
      <xdr:colOff>114300</xdr:colOff>
      <xdr:row>102</xdr:row>
      <xdr:rowOff>154577</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3703300" y="1752001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66221</xdr:rowOff>
    </xdr:from>
    <xdr:to>
      <xdr:col>67</xdr:col>
      <xdr:colOff>101600</xdr:colOff>
      <xdr:row>102</xdr:row>
      <xdr:rowOff>167821</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2763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117021</xdr:rowOff>
    </xdr:from>
    <xdr:to>
      <xdr:col>71</xdr:col>
      <xdr:colOff>177800</xdr:colOff>
      <xdr:row>102</xdr:row>
      <xdr:rowOff>154577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814300" y="176049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157315</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140261</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E00-0000B7020000}"/>
            </a:ext>
          </a:extLst>
        </xdr:cNvPr>
        <xdr:cNvSpPr txBox="1"/>
      </xdr:nvSpPr>
      <xdr:spPr>
        <a:xfrm>
          <a:off x="152660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99440</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E00-0000B8020000}"/>
            </a:ext>
          </a:extLst>
        </xdr:cNvPr>
        <xdr:cNvSpPr txBox="1"/>
      </xdr:nvSpPr>
      <xdr:spPr>
        <a:xfrm>
          <a:off x="14389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50454</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E00-0000B9020000}"/>
            </a:ext>
          </a:extLst>
        </xdr:cNvPr>
        <xdr:cNvSpPr txBox="1"/>
      </xdr:nvSpPr>
      <xdr:spPr>
        <a:xfrm>
          <a:off x="13500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12898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E00-0000BA020000}"/>
            </a:ext>
          </a:extLst>
        </xdr:cNvPr>
        <xdr:cNvSpPr txBox="1"/>
      </xdr:nvSpPr>
      <xdr:spPr>
        <a:xfrm>
          <a:off x="12611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E00-0000D3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00000000-0008-0000-0E00-0000D502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E00-0000D7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99313</xdr:rowOff>
    </xdr:from>
    <xdr:to>
      <xdr:col>116</xdr:col>
      <xdr:colOff>114300</xdr:colOff>
      <xdr:row>109</xdr:row>
      <xdr:rowOff>29463</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86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14240</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85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99391</xdr:rowOff>
    </xdr:from>
    <xdr:to>
      <xdr:col>112</xdr:col>
      <xdr:colOff>38100</xdr:colOff>
      <xdr:row>109</xdr:row>
      <xdr:rowOff>29541</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8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150113</xdr:rowOff>
    </xdr:from>
    <xdr:to>
      <xdr:col>116</xdr:col>
      <xdr:colOff>63500</xdr:colOff>
      <xdr:row>108</xdr:row>
      <xdr:rowOff>150191</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flipV="1">
          <a:off x="21323300" y="18666713"/>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99391</xdr:rowOff>
    </xdr:from>
    <xdr:to>
      <xdr:col>107</xdr:col>
      <xdr:colOff>101600</xdr:colOff>
      <xdr:row>109</xdr:row>
      <xdr:rowOff>29541</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8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150191</xdr:rowOff>
    </xdr:from>
    <xdr:to>
      <xdr:col>111</xdr:col>
      <xdr:colOff>177800</xdr:colOff>
      <xdr:row>108</xdr:row>
      <xdr:rowOff>150191</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0434300" y="18666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99467</xdr:rowOff>
    </xdr:from>
    <xdr:to>
      <xdr:col>102</xdr:col>
      <xdr:colOff>165100</xdr:colOff>
      <xdr:row>109</xdr:row>
      <xdr:rowOff>29617</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9494500" y="18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150191</xdr:rowOff>
    </xdr:from>
    <xdr:to>
      <xdr:col>107</xdr:col>
      <xdr:colOff>50800</xdr:colOff>
      <xdr:row>108</xdr:row>
      <xdr:rowOff>150267</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19545300" y="1866679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99467</xdr:rowOff>
    </xdr:from>
    <xdr:to>
      <xdr:col>98</xdr:col>
      <xdr:colOff>38100</xdr:colOff>
      <xdr:row>109</xdr:row>
      <xdr:rowOff>29617</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8605500" y="18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150267</xdr:rowOff>
    </xdr:from>
    <xdr:to>
      <xdr:col>102</xdr:col>
      <xdr:colOff>114300</xdr:colOff>
      <xdr:row>108</xdr:row>
      <xdr:rowOff>150267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656300" y="1866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8" name="n_1aveValue【公民館】&#10;一人当たり面積">
          <a:extLst>
            <a:ext uri="{FF2B5EF4-FFF2-40B4-BE49-F238E27FC236}">
              <a16:creationId xmlns:a16="http://schemas.microsoft.com/office/drawing/2014/main" id="{00000000-0008-0000-0E00-0000EC020000}"/>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9" name="n_2aveValue【公民館】&#10;一人当たり面積">
          <a:extLst>
            <a:ext uri="{FF2B5EF4-FFF2-40B4-BE49-F238E27FC236}">
              <a16:creationId xmlns:a16="http://schemas.microsoft.com/office/drawing/2014/main" id="{00000000-0008-0000-0E00-0000ED02000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8958</xdr:rowOff>
    </xdr:from>
    <xdr:ext cx="469744" cy="259045"/>
    <xdr:sp macro="" textlink="">
      <xdr:nvSpPr>
        <xdr:cNvPr id="750" name="n_3aveValue【公民館】&#10;一人当たり面積">
          <a:extLst>
            <a:ext uri="{FF2B5EF4-FFF2-40B4-BE49-F238E27FC236}">
              <a16:creationId xmlns:a16="http://schemas.microsoft.com/office/drawing/2014/main" id="{00000000-0008-0000-0E00-0000EE020000}"/>
            </a:ext>
          </a:extLst>
        </xdr:cNvPr>
        <xdr:cNvSpPr txBox="1"/>
      </xdr:nvSpPr>
      <xdr:spPr>
        <a:xfrm>
          <a:off x="19310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11016</xdr:rowOff>
    </xdr:from>
    <xdr:ext cx="469744" cy="259045"/>
    <xdr:sp macro="" textlink="">
      <xdr:nvSpPr>
        <xdr:cNvPr id="751" name="n_4aveValue【公民館】&#10;一人当たり面積">
          <a:extLst>
            <a:ext uri="{FF2B5EF4-FFF2-40B4-BE49-F238E27FC236}">
              <a16:creationId xmlns:a16="http://schemas.microsoft.com/office/drawing/2014/main" id="{00000000-0008-0000-0E00-0000EF020000}"/>
            </a:ext>
          </a:extLst>
        </xdr:cNvPr>
        <xdr:cNvSpPr txBox="1"/>
      </xdr:nvSpPr>
      <xdr:spPr>
        <a:xfrm>
          <a:off x="18421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20668</xdr:rowOff>
    </xdr:from>
    <xdr:ext cx="469744" cy="259045"/>
    <xdr:sp macro="" textlink="">
      <xdr:nvSpPr>
        <xdr:cNvPr id="752" name="n_1mainValue【公民館】&#10;一人当たり面積">
          <a:extLst>
            <a:ext uri="{FF2B5EF4-FFF2-40B4-BE49-F238E27FC236}">
              <a16:creationId xmlns:a16="http://schemas.microsoft.com/office/drawing/2014/main" id="{00000000-0008-0000-0E00-0000F0020000}"/>
            </a:ext>
          </a:extLst>
        </xdr:cNvPr>
        <xdr:cNvSpPr txBox="1"/>
      </xdr:nvSpPr>
      <xdr:spPr>
        <a:xfrm>
          <a:off x="21075727" y="187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20668</xdr:rowOff>
    </xdr:from>
    <xdr:ext cx="469744" cy="259045"/>
    <xdr:sp macro="" textlink="">
      <xdr:nvSpPr>
        <xdr:cNvPr id="753" name="n_2mainValue【公民館】&#10;一人当たり面積">
          <a:extLst>
            <a:ext uri="{FF2B5EF4-FFF2-40B4-BE49-F238E27FC236}">
              <a16:creationId xmlns:a16="http://schemas.microsoft.com/office/drawing/2014/main" id="{00000000-0008-0000-0E00-0000F1020000}"/>
            </a:ext>
          </a:extLst>
        </xdr:cNvPr>
        <xdr:cNvSpPr txBox="1"/>
      </xdr:nvSpPr>
      <xdr:spPr>
        <a:xfrm>
          <a:off x="20199427" y="1870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20744</xdr:rowOff>
    </xdr:from>
    <xdr:ext cx="469744" cy="259045"/>
    <xdr:sp macro="" textlink="">
      <xdr:nvSpPr>
        <xdr:cNvPr id="754" name="n_3mainValue【公民館】&#10;一人当たり面積">
          <a:extLst>
            <a:ext uri="{FF2B5EF4-FFF2-40B4-BE49-F238E27FC236}">
              <a16:creationId xmlns:a16="http://schemas.microsoft.com/office/drawing/2014/main" id="{00000000-0008-0000-0E00-0000F2020000}"/>
            </a:ext>
          </a:extLst>
        </xdr:cNvPr>
        <xdr:cNvSpPr txBox="1"/>
      </xdr:nvSpPr>
      <xdr:spPr>
        <a:xfrm>
          <a:off x="19310427" y="18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20744</xdr:rowOff>
    </xdr:from>
    <xdr:ext cx="469744" cy="259045"/>
    <xdr:sp macro="" textlink="">
      <xdr:nvSpPr>
        <xdr:cNvPr id="755" name="n_4mainValue【公民館】&#10;一人当たり面積">
          <a:extLst>
            <a:ext uri="{FF2B5EF4-FFF2-40B4-BE49-F238E27FC236}">
              <a16:creationId xmlns:a16="http://schemas.microsoft.com/office/drawing/2014/main" id="{00000000-0008-0000-0E00-0000F3020000}"/>
            </a:ext>
          </a:extLst>
        </xdr:cNvPr>
        <xdr:cNvSpPr txBox="1"/>
      </xdr:nvSpPr>
      <xdr:spPr>
        <a:xfrm>
          <a:off x="18421427" y="1870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年度は大規模事業建設事業等が少なかったため、すべての項目において上昇（老朽化）しています。また類似団体平均と比較すると、保育所以外の項目は下回っています。保育所については、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年を経過しており、計画的な修繕や更新に向けての検討が必要だと考えます（桜ヶ台保育所</a:t>
          </a:r>
          <a:r>
            <a:rPr kumimoji="1" lang="en-US" altLang="ja-JP" sz="1300">
              <a:latin typeface="ＭＳ Ｐゴシック" panose="020B0600070205080204" pitchFamily="50" charset="-128"/>
              <a:ea typeface="ＭＳ Ｐゴシック" panose="020B0600070205080204" pitchFamily="50" charset="-128"/>
            </a:rPr>
            <a:t>【H8】</a:t>
          </a:r>
          <a:r>
            <a:rPr kumimoji="1" lang="ja-JP" altLang="en-US" sz="1300">
              <a:latin typeface="ＭＳ Ｐゴシック" panose="020B0600070205080204" pitchFamily="50" charset="-128"/>
              <a:ea typeface="ＭＳ Ｐゴシック" panose="020B0600070205080204" pitchFamily="50" charset="-128"/>
            </a:rPr>
            <a:t>、来島保育所</a:t>
          </a:r>
          <a:r>
            <a:rPr kumimoji="1" lang="en-US" altLang="ja-JP" sz="1300">
              <a:latin typeface="ＭＳ Ｐゴシック" panose="020B0600070205080204" pitchFamily="50" charset="-128"/>
              <a:ea typeface="ＭＳ Ｐゴシック" panose="020B0600070205080204" pitchFamily="50" charset="-128"/>
            </a:rPr>
            <a:t>【S62】</a:t>
          </a:r>
          <a:r>
            <a:rPr kumimoji="1" lang="ja-JP" altLang="en-US" sz="1300">
              <a:latin typeface="ＭＳ Ｐゴシック" panose="020B0600070205080204" pitchFamily="50" charset="-128"/>
              <a:ea typeface="ＭＳ Ｐゴシック" panose="020B0600070205080204" pitchFamily="50" charset="-128"/>
            </a:rPr>
            <a:t>、さつき保育所</a:t>
          </a:r>
          <a:r>
            <a:rPr kumimoji="1" lang="en-US" altLang="ja-JP" sz="1300">
              <a:latin typeface="ＭＳ Ｐゴシック" panose="020B0600070205080204" pitchFamily="50" charset="-128"/>
              <a:ea typeface="ＭＳ Ｐゴシック" panose="020B0600070205080204" pitchFamily="50" charset="-128"/>
            </a:rPr>
            <a:t>【S58】</a:t>
          </a:r>
          <a:r>
            <a:rPr kumimoji="1" lang="ja-JP" altLang="en-US" sz="1300">
              <a:latin typeface="ＭＳ Ｐゴシック" panose="020B0600070205080204" pitchFamily="50" charset="-128"/>
              <a:ea typeface="ＭＳ Ｐゴシック" panose="020B0600070205080204" pitchFamily="50" charset="-128"/>
            </a:rPr>
            <a:t>、赤名保育所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Ｓ</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■一人当たり有形固定資産（償却資産）額</a:t>
          </a:r>
        </a:p>
        <a:p>
          <a:r>
            <a:rPr kumimoji="1" lang="ja-JP" altLang="en-US" sz="1300">
              <a:latin typeface="ＭＳ Ｐゴシック" panose="020B0600070205080204" pitchFamily="50" charset="-128"/>
              <a:ea typeface="ＭＳ Ｐゴシック" panose="020B0600070205080204" pitchFamily="50" charset="-128"/>
            </a:rPr>
            <a:t>・・・橋梁・トンネルに関する額が類似団体平均と比較して大きくなっていますが、中山間地域であり大小含め河川が多数あることから、それに伴い橋梁も多くなっていることなどが要因として考えら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島根県飯南町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4,560
4,525
242.88
8,560,813
8,303,930
98,636
4,391,970
10,285,829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91440</xdr:rowOff>
    </xdr:from>
    <xdr:to>
      <xdr:col>10</xdr:col>
      <xdr:colOff>165100</xdr:colOff>
      <xdr:row>38</xdr:row>
      <xdr:rowOff>21590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80010</xdr:rowOff>
    </xdr:from>
    <xdr:to>
      <xdr:col>6</xdr:col>
      <xdr:colOff>38100</xdr:colOff>
      <xdr:row>38</xdr:row>
      <xdr:rowOff>10160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106680</xdr:rowOff>
    </xdr:from>
    <xdr:to>
      <xdr:col>24</xdr:col>
      <xdr:colOff>114300</xdr:colOff>
      <xdr:row>34</xdr:row>
      <xdr:rowOff>36830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21607</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679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72390</xdr:rowOff>
    </xdr:from>
    <xdr:to>
      <xdr:col>20</xdr:col>
      <xdr:colOff>38100</xdr:colOff>
      <xdr:row>34</xdr:row>
      <xdr:rowOff>2540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123190</xdr:rowOff>
    </xdr:from>
    <xdr:to>
      <xdr:col>24</xdr:col>
      <xdr:colOff>63500</xdr:colOff>
      <xdr:row>33</xdr:row>
      <xdr:rowOff>157480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57810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38100</xdr:rowOff>
    </xdr:from>
    <xdr:to>
      <xdr:col>15</xdr:col>
      <xdr:colOff>101600</xdr:colOff>
      <xdr:row>33</xdr:row>
      <xdr:rowOff>139700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88900</xdr:rowOff>
    </xdr:from>
    <xdr:to>
      <xdr:col>19</xdr:col>
      <xdr:colOff>177800</xdr:colOff>
      <xdr:row>33</xdr:row>
      <xdr:rowOff>123190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5746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107950</xdr:rowOff>
    </xdr:from>
    <xdr:to>
      <xdr:col>10</xdr:col>
      <xdr:colOff>165100</xdr:colOff>
      <xdr:row>34</xdr:row>
      <xdr:rowOff>38100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88900</xdr:rowOff>
    </xdr:from>
    <xdr:to>
      <xdr:col>15</xdr:col>
      <xdr:colOff>50800</xdr:colOff>
      <xdr:row>33</xdr:row>
      <xdr:rowOff>158750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574675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74930</xdr:rowOff>
    </xdr:from>
    <xdr:to>
      <xdr:col>6</xdr:col>
      <xdr:colOff>38100</xdr:colOff>
      <xdr:row>34</xdr:row>
      <xdr:rowOff>5080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125730</xdr:rowOff>
    </xdr:from>
    <xdr:to>
      <xdr:col>10</xdr:col>
      <xdr:colOff>114300</xdr:colOff>
      <xdr:row>33</xdr:row>
      <xdr:rowOff>158750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57835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12717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19067</xdr:rowOff>
    </xdr:from>
    <xdr:ext cx="340478"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614361" y="5505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156227</xdr:rowOff>
    </xdr:from>
    <xdr:ext cx="340478"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38061" y="5471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54627</xdr:rowOff>
    </xdr:from>
    <xdr:ext cx="340478"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49061" y="554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21607</xdr:rowOff>
    </xdr:from>
    <xdr:ext cx="340478"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60061" y="5508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84836</xdr:rowOff>
    </xdr:from>
    <xdr:to>
      <xdr:col>55</xdr:col>
      <xdr:colOff>50800</xdr:colOff>
      <xdr:row>41</xdr:row>
      <xdr:rowOff>14986</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63263</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87122</xdr:rowOff>
    </xdr:from>
    <xdr:to>
      <xdr:col>50</xdr:col>
      <xdr:colOff>165100</xdr:colOff>
      <xdr:row>41</xdr:row>
      <xdr:rowOff>17272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135636</xdr:rowOff>
    </xdr:from>
    <xdr:to>
      <xdr:col>55</xdr:col>
      <xdr:colOff>0</xdr:colOff>
      <xdr:row>40</xdr:row>
      <xdr:rowOff>137922</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flipV="1">
          <a:off x="9639300" y="699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89408</xdr:rowOff>
    </xdr:from>
    <xdr:to>
      <xdr:col>46</xdr:col>
      <xdr:colOff>38100</xdr:colOff>
      <xdr:row>41</xdr:row>
      <xdr:rowOff>19558</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137922</xdr:rowOff>
    </xdr:from>
    <xdr:to>
      <xdr:col>50</xdr:col>
      <xdr:colOff>114300</xdr:colOff>
      <xdr:row>40</xdr:row>
      <xdr:rowOff>140208</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99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48260</xdr:rowOff>
    </xdr:from>
    <xdr:to>
      <xdr:col>41</xdr:col>
      <xdr:colOff>101600</xdr:colOff>
      <xdr:row>41</xdr:row>
      <xdr:rowOff>149860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140208</xdr:rowOff>
    </xdr:from>
    <xdr:to>
      <xdr:col>45</xdr:col>
      <xdr:colOff>177800</xdr:colOff>
      <xdr:row>41</xdr:row>
      <xdr:rowOff>99060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861300" y="69982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50546</xdr:rowOff>
    </xdr:from>
    <xdr:to>
      <xdr:col>36</xdr:col>
      <xdr:colOff>165100</xdr:colOff>
      <xdr:row>41</xdr:row>
      <xdr:rowOff>152146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70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99060</xdr:rowOff>
    </xdr:from>
    <xdr:to>
      <xdr:col>41</xdr:col>
      <xdr:colOff>50800</xdr:colOff>
      <xdr:row>41</xdr:row>
      <xdr:rowOff>101346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72300" y="71285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65803</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8399</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70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140987</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143273</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717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67327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95250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3797300" y="103327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45720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2908300" y="10283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158115</xdr:rowOff>
    </xdr:from>
    <xdr:to>
      <xdr:col>15</xdr:col>
      <xdr:colOff>50800</xdr:colOff>
      <xdr:row>59</xdr:row>
      <xdr:rowOff>167640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2736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158115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222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100982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44559</xdr:rowOff>
    </xdr:from>
    <xdr:to>
      <xdr:col>55</xdr:col>
      <xdr:colOff>50800</xdr:colOff>
      <xdr:row>63</xdr:row>
      <xdr:rowOff>146159</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22986</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48804</xdr:rowOff>
    </xdr:from>
    <xdr:to>
      <xdr:col>50</xdr:col>
      <xdr:colOff>165100</xdr:colOff>
      <xdr:row>63</xdr:row>
      <xdr:rowOff>150404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95359</xdr:rowOff>
    </xdr:from>
    <xdr:to>
      <xdr:col>55</xdr:col>
      <xdr:colOff>0</xdr:colOff>
      <xdr:row>63</xdr:row>
      <xdr:rowOff>99604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896709"/>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51743</xdr:rowOff>
    </xdr:from>
    <xdr:to>
      <xdr:col>46</xdr:col>
      <xdr:colOff>38100</xdr:colOff>
      <xdr:row>63</xdr:row>
      <xdr:rowOff>153343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102543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00954"/>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55009</xdr:rowOff>
    </xdr:from>
    <xdr:to>
      <xdr:col>41</xdr:col>
      <xdr:colOff>101600</xdr:colOff>
      <xdr:row>63</xdr:row>
      <xdr:rowOff>156609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102543</xdr:rowOff>
    </xdr:from>
    <xdr:to>
      <xdr:col>45</xdr:col>
      <xdr:colOff>177800</xdr:colOff>
      <xdr:row>63</xdr:row>
      <xdr:rowOff>105809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038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58928</xdr:rowOff>
    </xdr:from>
    <xdr:to>
      <xdr:col>36</xdr:col>
      <xdr:colOff>165100</xdr:colOff>
      <xdr:row>63</xdr:row>
      <xdr:rowOff>160528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105809</xdr:rowOff>
    </xdr:from>
    <xdr:to>
      <xdr:col>41</xdr:col>
      <xdr:colOff>50800</xdr:colOff>
      <xdr:row>63</xdr:row>
      <xdr:rowOff>109728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07159"/>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118599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128722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141531</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144470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4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147736</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151655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34652</xdr:rowOff>
    </xdr:from>
    <xdr:to>
      <xdr:col>24</xdr:col>
      <xdr:colOff>114300</xdr:colOff>
      <xdr:row>83</xdr:row>
      <xdr:rowOff>136252</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13079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163649</xdr:rowOff>
    </xdr:from>
    <xdr:to>
      <xdr:col>20</xdr:col>
      <xdr:colOff>38100</xdr:colOff>
      <xdr:row>83</xdr:row>
      <xdr:rowOff>93799</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42999</xdr:rowOff>
    </xdr:from>
    <xdr:to>
      <xdr:col>24</xdr:col>
      <xdr:colOff>63500</xdr:colOff>
      <xdr:row>83</xdr:row>
      <xdr:rowOff>85452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2733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122827</xdr:rowOff>
    </xdr:from>
    <xdr:to>
      <xdr:col>15</xdr:col>
      <xdr:colOff>101600</xdr:colOff>
      <xdr:row>83</xdr:row>
      <xdr:rowOff>52977</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2177</xdr:rowOff>
    </xdr:from>
    <xdr:to>
      <xdr:col>19</xdr:col>
      <xdr:colOff>177800</xdr:colOff>
      <xdr:row>83</xdr:row>
      <xdr:rowOff>42999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23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80373</xdr:rowOff>
    </xdr:from>
    <xdr:to>
      <xdr:col>10</xdr:col>
      <xdr:colOff>165100</xdr:colOff>
      <xdr:row>83</xdr:row>
      <xdr:rowOff>10523</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131173</xdr:rowOff>
    </xdr:from>
    <xdr:to>
      <xdr:col>15</xdr:col>
      <xdr:colOff>50800</xdr:colOff>
      <xdr:row>83</xdr:row>
      <xdr:rowOff>2177</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1900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37919</xdr:rowOff>
    </xdr:from>
    <xdr:to>
      <xdr:col>6</xdr:col>
      <xdr:colOff>38100</xdr:colOff>
      <xdr:row>82</xdr:row>
      <xdr:rowOff>139519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88719</xdr:rowOff>
    </xdr:from>
    <xdr:to>
      <xdr:col>10</xdr:col>
      <xdr:colOff>114300</xdr:colOff>
      <xdr:row>82</xdr:row>
      <xdr:rowOff>131173</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14761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84926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44104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1650</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130646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66312</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90932</xdr:rowOff>
    </xdr:from>
    <xdr:to>
      <xdr:col>50</xdr:col>
      <xdr:colOff>165100</xdr:colOff>
      <xdr:row>86</xdr:row>
      <xdr:rowOff>21082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141732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711935"/>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92838</xdr:rowOff>
    </xdr:from>
    <xdr:to>
      <xdr:col>46</xdr:col>
      <xdr:colOff>38100</xdr:colOff>
      <xdr:row>86</xdr:row>
      <xdr:rowOff>22988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6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141732</xdr:rowOff>
    </xdr:from>
    <xdr:to>
      <xdr:col>50</xdr:col>
      <xdr:colOff>114300</xdr:colOff>
      <xdr:row>85</xdr:row>
      <xdr:rowOff>143638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71498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95123</xdr:rowOff>
    </xdr:from>
    <xdr:to>
      <xdr:col>41</xdr:col>
      <xdr:colOff>101600</xdr:colOff>
      <xdr:row>86</xdr:row>
      <xdr:rowOff>25273</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143638</xdr:rowOff>
    </xdr:from>
    <xdr:to>
      <xdr:col>45</xdr:col>
      <xdr:colOff>177800</xdr:colOff>
      <xdr:row>85</xdr:row>
      <xdr:rowOff>145923</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7168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145923</xdr:rowOff>
    </xdr:from>
    <xdr:to>
      <xdr:col>41</xdr:col>
      <xdr:colOff>50800</xdr:colOff>
      <xdr:row>85</xdr:row>
      <xdr:rowOff>148589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719173"/>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25544</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7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12209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14115</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75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41800</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44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131535</xdr:rowOff>
    </xdr:from>
    <xdr:to>
      <xdr:col>85</xdr:col>
      <xdr:colOff>177800</xdr:colOff>
      <xdr:row>40</xdr:row>
      <xdr:rowOff>61685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109962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121738</xdr:rowOff>
    </xdr:from>
    <xdr:to>
      <xdr:col>81</xdr:col>
      <xdr:colOff>101600</xdr:colOff>
      <xdr:row>40</xdr:row>
      <xdr:rowOff>51888</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xdr:rowOff>
    </xdr:from>
    <xdr:to>
      <xdr:col>85</xdr:col>
      <xdr:colOff>127000</xdr:colOff>
      <xdr:row>40</xdr:row>
      <xdr:rowOff>10885</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8590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141333</xdr:rowOff>
    </xdr:from>
    <xdr:to>
      <xdr:col>76</xdr:col>
      <xdr:colOff>165100</xdr:colOff>
      <xdr:row>40</xdr:row>
      <xdr:rowOff>71483</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8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xdr:rowOff>
    </xdr:from>
    <xdr:to>
      <xdr:col>81</xdr:col>
      <xdr:colOff>50800</xdr:colOff>
      <xdr:row>40</xdr:row>
      <xdr:rowOff>20683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4592300" y="68590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129903</xdr:rowOff>
    </xdr:from>
    <xdr:to>
      <xdr:col>72</xdr:col>
      <xdr:colOff>38100</xdr:colOff>
      <xdr:row>42</xdr:row>
      <xdr:rowOff>60053</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20683</xdr:rowOff>
    </xdr:from>
    <xdr:to>
      <xdr:col>76</xdr:col>
      <xdr:colOff>114300</xdr:colOff>
      <xdr:row>42</xdr:row>
      <xdr:rowOff>9253</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3703300" y="6878683"/>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42</xdr:row>
      <xdr:rowOff>9253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953794"/>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43015</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62610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51180</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F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F00-0000DB010000}"/>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F00-0000DD010000}"/>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61506</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F00-0000DF010000}"/>
            </a:ext>
          </a:extLst>
        </xdr:cNvPr>
        <xdr:cNvSpPr txBox="1"/>
      </xdr:nvSpPr>
      <xdr:spPr>
        <a:xfrm>
          <a:off x="22199600" y="6919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69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69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71899</xdr:rowOff>
    </xdr:from>
    <xdr:to>
      <xdr:col>116</xdr:col>
      <xdr:colOff>114300</xdr:colOff>
      <xdr:row>41</xdr:row>
      <xdr:rowOff>2049</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2110700" y="69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94776</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F00-0000EB010000}"/>
            </a:ext>
          </a:extLst>
        </xdr:cNvPr>
        <xdr:cNvSpPr txBox="1"/>
      </xdr:nvSpPr>
      <xdr:spPr>
        <a:xfrm>
          <a:off x="22199600" y="67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87863</xdr:rowOff>
    </xdr:from>
    <xdr:to>
      <xdr:col>112</xdr:col>
      <xdr:colOff>38100</xdr:colOff>
      <xdr:row>41</xdr:row>
      <xdr:rowOff>18013</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1272500" y="694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122699</xdr:rowOff>
    </xdr:from>
    <xdr:to>
      <xdr:col>116</xdr:col>
      <xdr:colOff>63500</xdr:colOff>
      <xdr:row>40</xdr:row>
      <xdr:rowOff>138663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21323300" y="6980699"/>
          <a:ext cx="8382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36737</xdr:rowOff>
    </xdr:from>
    <xdr:to>
      <xdr:col>107</xdr:col>
      <xdr:colOff>101600</xdr:colOff>
      <xdr:row>40</xdr:row>
      <xdr:rowOff>138337</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0383500" y="689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87537</xdr:rowOff>
    </xdr:from>
    <xdr:to>
      <xdr:col>111</xdr:col>
      <xdr:colOff>177800</xdr:colOff>
      <xdr:row>40</xdr:row>
      <xdr:rowOff>138663</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20434300" y="6945537"/>
          <a:ext cx="889000" cy="5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34151</xdr:rowOff>
    </xdr:from>
    <xdr:to>
      <xdr:col>102</xdr:col>
      <xdr:colOff>165100</xdr:colOff>
      <xdr:row>40</xdr:row>
      <xdr:rowOff>135751</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9494500" y="68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84951</xdr:rowOff>
    </xdr:from>
    <xdr:to>
      <xdr:col>107</xdr:col>
      <xdr:colOff>50800</xdr:colOff>
      <xdr:row>40</xdr:row>
      <xdr:rowOff>87537</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9545300" y="6942951"/>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38651</xdr:rowOff>
    </xdr:from>
    <xdr:to>
      <xdr:col>98</xdr:col>
      <xdr:colOff>38100</xdr:colOff>
      <xdr:row>40</xdr:row>
      <xdr:rowOff>140251</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8605500" y="689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84951</xdr:rowOff>
    </xdr:from>
    <xdr:to>
      <xdr:col>102</xdr:col>
      <xdr:colOff>114300</xdr:colOff>
      <xdr:row>40</xdr:row>
      <xdr:rowOff>89451</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8656300" y="6942951"/>
          <a:ext cx="889000" cy="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14433</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1011095" y="70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32066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0134795" y="70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23196</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9245795" y="705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22576</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8356795" y="705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34540</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1011095" y="672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154864</xdr:rowOff>
    </xdr:from>
    <xdr:ext cx="599010"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20134795" y="666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152278</xdr:rowOff>
    </xdr:from>
    <xdr:ext cx="599010"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9245795" y="666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156778</xdr:rowOff>
    </xdr:from>
    <xdr:ext cx="599010"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18356795" y="667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101056</xdr:rowOff>
    </xdr:from>
    <xdr:to>
      <xdr:col>81</xdr:col>
      <xdr:colOff>101600</xdr:colOff>
      <xdr:row>61</xdr:row>
      <xdr:rowOff>31206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151856</xdr:rowOff>
    </xdr:from>
    <xdr:to>
      <xdr:col>85</xdr:col>
      <xdr:colOff>127000</xdr:colOff>
      <xdr:row>61</xdr:row>
      <xdr:rowOff>24493</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481300" y="1043885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151856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3947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xdr:rowOff>
    </xdr:from>
    <xdr:to>
      <xdr:col>72</xdr:col>
      <xdr:colOff>38100</xdr:colOff>
      <xdr:row>60</xdr:row>
      <xdr:rowOff>114481</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63681</xdr:rowOff>
    </xdr:from>
    <xdr:to>
      <xdr:col>76</xdr:col>
      <xdr:colOff>114300</xdr:colOff>
      <xdr:row>60</xdr:row>
      <xdr:rowOff>107769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3506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63681</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1030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22333</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105608</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00000000-0008-0000-0F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0000000-0008-0000-0F00-00004B02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00000000-0008-0000-0F00-00004D02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00000000-0008-0000-0F00-00004F02000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19494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66357</xdr:rowOff>
    </xdr:from>
    <xdr:to>
      <xdr:col>98</xdr:col>
      <xdr:colOff>38100</xdr:colOff>
      <xdr:row>62</xdr:row>
      <xdr:rowOff>167957</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8605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126936</xdr:rowOff>
    </xdr:from>
    <xdr:to>
      <xdr:col>116</xdr:col>
      <xdr:colOff>114300</xdr:colOff>
      <xdr:row>62</xdr:row>
      <xdr:rowOff>57086</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21107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105363</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00000000-0008-0000-0F00-00005B020000}"/>
            </a:ext>
          </a:extLst>
        </xdr:cNvPr>
        <xdr:cNvSpPr txBox="1"/>
      </xdr:nvSpPr>
      <xdr:spPr>
        <a:xfrm>
          <a:off x="22199600" y="105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131508</xdr:rowOff>
    </xdr:from>
    <xdr:to>
      <xdr:col>112</xdr:col>
      <xdr:colOff>38100</xdr:colOff>
      <xdr:row>62</xdr:row>
      <xdr:rowOff>61658</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127250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6286</xdr:rowOff>
    </xdr:from>
    <xdr:to>
      <xdr:col>116</xdr:col>
      <xdr:colOff>63500</xdr:colOff>
      <xdr:row>62</xdr:row>
      <xdr:rowOff>10858</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21323300" y="106361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10858</xdr:rowOff>
    </xdr:from>
    <xdr:to>
      <xdr:col>111</xdr:col>
      <xdr:colOff>177800</xdr:colOff>
      <xdr:row>62</xdr:row>
      <xdr:rowOff>13716</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20434300" y="1064075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137795</xdr:rowOff>
    </xdr:from>
    <xdr:to>
      <xdr:col>102</xdr:col>
      <xdr:colOff>165100</xdr:colOff>
      <xdr:row>62</xdr:row>
      <xdr:rowOff>67945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19494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xdr:rowOff>
    </xdr:from>
    <xdr:to>
      <xdr:col>107</xdr:col>
      <xdr:colOff>50800</xdr:colOff>
      <xdr:row>62</xdr:row>
      <xdr:rowOff>17145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19545300" y="106436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142367</xdr:rowOff>
    </xdr:from>
    <xdr:to>
      <xdr:col>98</xdr:col>
      <xdr:colOff>38100</xdr:colOff>
      <xdr:row>62</xdr:row>
      <xdr:rowOff>72517</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8605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17145</xdr:rowOff>
    </xdr:from>
    <xdr:to>
      <xdr:col>102</xdr:col>
      <xdr:colOff>114300</xdr:colOff>
      <xdr:row>62</xdr:row>
      <xdr:rowOff>21717</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18656300" y="10647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12" name="n_1ave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3" name="n_2ave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614" name="n_3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159084</xdr:rowOff>
    </xdr:from>
    <xdr:ext cx="469744" cy="259045"/>
    <xdr:sp macro="" textlink="">
      <xdr:nvSpPr>
        <xdr:cNvPr id="615" name="n_4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52785</xdr:rowOff>
    </xdr:from>
    <xdr:ext cx="469744" cy="259045"/>
    <xdr:sp macro="" textlink="">
      <xdr:nvSpPr>
        <xdr:cNvPr id="616" name="n_1mainValue【保健センター・保健所】&#10;一人当たり面積">
          <a:extLst>
            <a:ext uri="{FF2B5EF4-FFF2-40B4-BE49-F238E27FC236}">
              <a16:creationId xmlns:a16="http://schemas.microsoft.com/office/drawing/2014/main" id="{00000000-0008-0000-0F00-000068020000}"/>
            </a:ext>
          </a:extLst>
        </xdr:cNvPr>
        <xdr:cNvSpPr txBox="1"/>
      </xdr:nvSpPr>
      <xdr:spPr>
        <a:xfrm>
          <a:off x="21075727"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617" name="n_2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84472</xdr:rowOff>
    </xdr:from>
    <xdr:ext cx="469744" cy="259045"/>
    <xdr:sp macro="" textlink="">
      <xdr:nvSpPr>
        <xdr:cNvPr id="618" name="n_3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9310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89044</xdr:rowOff>
    </xdr:from>
    <xdr:ext cx="469744" cy="259045"/>
    <xdr:sp macro="" textlink="">
      <xdr:nvSpPr>
        <xdr:cNvPr id="619" name="n_4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18421427" y="103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83638</xdr:rowOff>
    </xdr:from>
    <xdr:to>
      <xdr:col>85</xdr:col>
      <xdr:colOff>177800</xdr:colOff>
      <xdr:row>83</xdr:row>
      <xdr:rowOff>13788</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62687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106515</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F00-000096020000}"/>
            </a:ext>
          </a:extLst>
        </xdr:cNvPr>
        <xdr:cNvSpPr txBox="1"/>
      </xdr:nvSpPr>
      <xdr:spPr>
        <a:xfrm>
          <a:off x="16357600"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59145</xdr:rowOff>
    </xdr:from>
    <xdr:to>
      <xdr:col>81</xdr:col>
      <xdr:colOff>101600</xdr:colOff>
      <xdr:row>82</xdr:row>
      <xdr:rowOff>160745</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5430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109945</xdr:rowOff>
    </xdr:from>
    <xdr:to>
      <xdr:col>85</xdr:col>
      <xdr:colOff>127000</xdr:colOff>
      <xdr:row>82</xdr:row>
      <xdr:rowOff>134438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5481300" y="1416884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109945</xdr:rowOff>
    </xdr:from>
    <xdr:to>
      <xdr:col>81</xdr:col>
      <xdr:colOff>50800</xdr:colOff>
      <xdr:row>83</xdr:row>
      <xdr:rowOff>7076</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4592300" y="1416884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99968</xdr:rowOff>
    </xdr:from>
    <xdr:to>
      <xdr:col>72</xdr:col>
      <xdr:colOff>38100</xdr:colOff>
      <xdr:row>83</xdr:row>
      <xdr:rowOff>30118</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652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150768</xdr:rowOff>
    </xdr:from>
    <xdr:to>
      <xdr:col>76</xdr:col>
      <xdr:colOff>114300</xdr:colOff>
      <xdr:row>83</xdr:row>
      <xdr:rowOff>7076</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703300" y="142096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763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59327</xdr:rowOff>
    </xdr:from>
    <xdr:to>
      <xdr:col>71</xdr:col>
      <xdr:colOff>177800</xdr:colOff>
      <xdr:row>82</xdr:row>
      <xdr:rowOff>150768</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814300" y="1411822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5822</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F00-0000A3020000}"/>
            </a:ext>
          </a:extLst>
        </xdr:cNvPr>
        <xdr:cNvSpPr txBox="1"/>
      </xdr:nvSpPr>
      <xdr:spPr>
        <a:xfrm>
          <a:off x="152660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F00-0000A402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F00-0000A5020000}"/>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126654</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F00-0000A6020000}"/>
            </a:ext>
          </a:extLst>
        </xdr:cNvPr>
        <xdr:cNvSpPr txBox="1"/>
      </xdr:nvSpPr>
      <xdr:spPr>
        <a:xfrm>
          <a:off x="12611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00000000-0008-0000-0F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3" name="【消防施設】&#10;一人当たり面積最小値テキスト">
          <a:extLst>
            <a:ext uri="{FF2B5EF4-FFF2-40B4-BE49-F238E27FC236}">
              <a16:creationId xmlns:a16="http://schemas.microsoft.com/office/drawing/2014/main" id="{00000000-0008-0000-0F00-0000BF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5" name="【消防施設】&#10;一人当たり面積最大値テキスト">
          <a:extLst>
            <a:ext uri="{FF2B5EF4-FFF2-40B4-BE49-F238E27FC236}">
              <a16:creationId xmlns:a16="http://schemas.microsoft.com/office/drawing/2014/main" id="{00000000-0008-0000-0F00-0000C1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07" name="【消防施設】&#10;一人当たり面積平均値テキスト">
          <a:extLst>
            <a:ext uri="{FF2B5EF4-FFF2-40B4-BE49-F238E27FC236}">
              <a16:creationId xmlns:a16="http://schemas.microsoft.com/office/drawing/2014/main" id="{00000000-0008-0000-0F00-0000C302000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494500" y="146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6055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94742</xdr:rowOff>
    </xdr:from>
    <xdr:to>
      <xdr:col>116</xdr:col>
      <xdr:colOff>114300</xdr:colOff>
      <xdr:row>85</xdr:row>
      <xdr:rowOff>24892</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2110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117619</xdr:rowOff>
    </xdr:from>
    <xdr:ext cx="469744" cy="259045"/>
    <xdr:sp macro="" textlink="">
      <xdr:nvSpPr>
        <xdr:cNvPr id="719" name="【消防施設】&#10;一人当たり面積該当値テキスト">
          <a:extLst>
            <a:ext uri="{FF2B5EF4-FFF2-40B4-BE49-F238E27FC236}">
              <a16:creationId xmlns:a16="http://schemas.microsoft.com/office/drawing/2014/main" id="{00000000-0008-0000-0F00-0000CF020000}"/>
            </a:ext>
          </a:extLst>
        </xdr:cNvPr>
        <xdr:cNvSpPr txBox="1"/>
      </xdr:nvSpPr>
      <xdr:spPr>
        <a:xfrm>
          <a:off x="22199600"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108458</xdr:rowOff>
    </xdr:from>
    <xdr:to>
      <xdr:col>112</xdr:col>
      <xdr:colOff>38100</xdr:colOff>
      <xdr:row>85</xdr:row>
      <xdr:rowOff>38608</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1272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145542</xdr:rowOff>
    </xdr:from>
    <xdr:to>
      <xdr:col>116</xdr:col>
      <xdr:colOff>63500</xdr:colOff>
      <xdr:row>84</xdr:row>
      <xdr:rowOff>159258</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1323300" y="1454734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159258</xdr:rowOff>
    </xdr:from>
    <xdr:to>
      <xdr:col>111</xdr:col>
      <xdr:colOff>177800</xdr:colOff>
      <xdr:row>85</xdr:row>
      <xdr:rowOff>19050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0434300" y="145610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148844</xdr:rowOff>
    </xdr:from>
    <xdr:to>
      <xdr:col>102</xdr:col>
      <xdr:colOff>165100</xdr:colOff>
      <xdr:row>85</xdr:row>
      <xdr:rowOff>78994</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9494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28194</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9545300" y="14592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28194</xdr:rowOff>
    </xdr:from>
    <xdr:to>
      <xdr:col>102</xdr:col>
      <xdr:colOff>114300</xdr:colOff>
      <xdr:row>85</xdr:row>
      <xdr:rowOff>53339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8656300" y="1460144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728" name="n_1aveValue【消防施設】&#10;一人当たり面積">
          <a:extLst>
            <a:ext uri="{FF2B5EF4-FFF2-40B4-BE49-F238E27FC236}">
              <a16:creationId xmlns:a16="http://schemas.microsoft.com/office/drawing/2014/main" id="{00000000-0008-0000-0F00-0000D8020000}"/>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29" name="n_2aveValue【消防施設】&#10;一人当たり面積">
          <a:extLst>
            <a:ext uri="{FF2B5EF4-FFF2-40B4-BE49-F238E27FC236}">
              <a16:creationId xmlns:a16="http://schemas.microsoft.com/office/drawing/2014/main" id="{00000000-0008-0000-0F00-0000D902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730" name="n_3aveValue【消防施設】&#10;一人当たり面積">
          <a:extLst>
            <a:ext uri="{FF2B5EF4-FFF2-40B4-BE49-F238E27FC236}">
              <a16:creationId xmlns:a16="http://schemas.microsoft.com/office/drawing/2014/main" id="{00000000-0008-0000-0F00-0000DA020000}"/>
            </a:ext>
          </a:extLst>
        </xdr:cNvPr>
        <xdr:cNvSpPr txBox="1"/>
      </xdr:nvSpPr>
      <xdr:spPr>
        <a:xfrm>
          <a:off x="19310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731" name="n_4aveValue【消防施設】&#10;一人当たり面積">
          <a:extLst>
            <a:ext uri="{FF2B5EF4-FFF2-40B4-BE49-F238E27FC236}">
              <a16:creationId xmlns:a16="http://schemas.microsoft.com/office/drawing/2014/main" id="{00000000-0008-0000-0F00-0000DB020000}"/>
            </a:ext>
          </a:extLst>
        </xdr:cNvPr>
        <xdr:cNvSpPr txBox="1"/>
      </xdr:nvSpPr>
      <xdr:spPr>
        <a:xfrm>
          <a:off x="18421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55135</xdr:rowOff>
    </xdr:from>
    <xdr:ext cx="469744" cy="259045"/>
    <xdr:sp macro="" textlink="">
      <xdr:nvSpPr>
        <xdr:cNvPr id="732" name="n_1mainValue【消防施設】&#10;一人当たり面積">
          <a:extLst>
            <a:ext uri="{FF2B5EF4-FFF2-40B4-BE49-F238E27FC236}">
              <a16:creationId xmlns:a16="http://schemas.microsoft.com/office/drawing/2014/main" id="{00000000-0008-0000-0F00-0000DC020000}"/>
            </a:ext>
          </a:extLst>
        </xdr:cNvPr>
        <xdr:cNvSpPr txBox="1"/>
      </xdr:nvSpPr>
      <xdr:spPr>
        <a:xfrm>
          <a:off x="21075727" y="1428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33" name="n_2mainValue【消防施設】&#10;一人当たり面積">
          <a:extLst>
            <a:ext uri="{FF2B5EF4-FFF2-40B4-BE49-F238E27FC236}">
              <a16:creationId xmlns:a16="http://schemas.microsoft.com/office/drawing/2014/main" id="{00000000-0008-0000-0F00-0000DD0200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95521</xdr:rowOff>
    </xdr:from>
    <xdr:ext cx="469744" cy="259045"/>
    <xdr:sp macro="" textlink="">
      <xdr:nvSpPr>
        <xdr:cNvPr id="734" name="n_3mainValue【消防施設】&#10;一人当たり面積">
          <a:extLst>
            <a:ext uri="{FF2B5EF4-FFF2-40B4-BE49-F238E27FC236}">
              <a16:creationId xmlns:a16="http://schemas.microsoft.com/office/drawing/2014/main" id="{00000000-0008-0000-0F00-0000DE020000}"/>
            </a:ext>
          </a:extLst>
        </xdr:cNvPr>
        <xdr:cNvSpPr txBox="1"/>
      </xdr:nvSpPr>
      <xdr:spPr>
        <a:xfrm>
          <a:off x="193104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35" name="n_4mainValue【消防施設】&#10;一人当たり面積">
          <a:extLst>
            <a:ext uri="{FF2B5EF4-FFF2-40B4-BE49-F238E27FC236}">
              <a16:creationId xmlns:a16="http://schemas.microsoft.com/office/drawing/2014/main" id="{00000000-0008-0000-0F00-0000DF020000}"/>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161289</xdr:rowOff>
    </xdr:from>
    <xdr:to>
      <xdr:col>85</xdr:col>
      <xdr:colOff>177800</xdr:colOff>
      <xdr:row>101</xdr:row>
      <xdr:rowOff>91439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73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12716</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127000</xdr:rowOff>
    </xdr:from>
    <xdr:to>
      <xdr:col>81</xdr:col>
      <xdr:colOff>101600</xdr:colOff>
      <xdr:row>101</xdr:row>
      <xdr:rowOff>57150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6350</xdr:rowOff>
    </xdr:from>
    <xdr:to>
      <xdr:col>85</xdr:col>
      <xdr:colOff>127000</xdr:colOff>
      <xdr:row>101</xdr:row>
      <xdr:rowOff>40639</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5481300" y="17322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92711</xdr:rowOff>
    </xdr:from>
    <xdr:to>
      <xdr:col>76</xdr:col>
      <xdr:colOff>165100</xdr:colOff>
      <xdr:row>101</xdr:row>
      <xdr:rowOff>22861</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723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143511</xdr:rowOff>
    </xdr:from>
    <xdr:to>
      <xdr:col>81</xdr:col>
      <xdr:colOff>50800</xdr:colOff>
      <xdr:row>101</xdr:row>
      <xdr:rowOff>6350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72885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64770</xdr:rowOff>
    </xdr:from>
    <xdr:to>
      <xdr:col>72</xdr:col>
      <xdr:colOff>38100</xdr:colOff>
      <xdr:row>100</xdr:row>
      <xdr:rowOff>166370</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72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115570</xdr:rowOff>
    </xdr:from>
    <xdr:to>
      <xdr:col>76</xdr:col>
      <xdr:colOff>114300</xdr:colOff>
      <xdr:row>100</xdr:row>
      <xdr:rowOff>143511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3703300" y="172605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30480</xdr:rowOff>
    </xdr:from>
    <xdr:to>
      <xdr:col>67</xdr:col>
      <xdr:colOff>101600</xdr:colOff>
      <xdr:row>100</xdr:row>
      <xdr:rowOff>132080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71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81280</xdr:rowOff>
    </xdr:from>
    <xdr:to>
      <xdr:col>71</xdr:col>
      <xdr:colOff>177800</xdr:colOff>
      <xdr:row>100</xdr:row>
      <xdr:rowOff>115570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814300" y="17226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F00-000011030000}"/>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F00-000012030000}"/>
            </a:ext>
          </a:extLst>
        </xdr:cNvPr>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F00-000013030000}"/>
            </a:ext>
          </a:extLst>
        </xdr:cNvPr>
        <xdr:cNvSpPr txBox="1"/>
      </xdr:nvSpPr>
      <xdr:spPr>
        <a:xfrm>
          <a:off x="13500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F00-000014030000}"/>
            </a:ext>
          </a:extLst>
        </xdr:cNvPr>
        <xdr:cNvSpPr txBox="1"/>
      </xdr:nvSpPr>
      <xdr:spPr>
        <a:xfrm>
          <a:off x="12611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73677</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39388</xdr:rowOff>
    </xdr:from>
    <xdr:ext cx="405111" cy="259045"/>
    <xdr:sp macro="" textlink="">
      <xdr:nvSpPr>
        <xdr:cNvPr id="790" name="n_2mainValue【庁舎】&#10;有形固定資産減価償却率">
          <a:extLst>
            <a:ext uri="{FF2B5EF4-FFF2-40B4-BE49-F238E27FC236}">
              <a16:creationId xmlns:a16="http://schemas.microsoft.com/office/drawing/2014/main" id="{00000000-0008-0000-0F00-000016030000}"/>
            </a:ext>
          </a:extLst>
        </xdr:cNvPr>
        <xdr:cNvSpPr txBox="1"/>
      </xdr:nvSpPr>
      <xdr:spPr>
        <a:xfrm>
          <a:off x="14389744"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11447</xdr:rowOff>
    </xdr:from>
    <xdr:ext cx="340478"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3533061" y="1698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148607</xdr:rowOff>
    </xdr:from>
    <xdr:ext cx="340478"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2644061"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F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7" name="【庁舎】&#10;一人当たり面積最小値テキスト">
          <a:extLst>
            <a:ext uri="{FF2B5EF4-FFF2-40B4-BE49-F238E27FC236}">
              <a16:creationId xmlns:a16="http://schemas.microsoft.com/office/drawing/2014/main" id="{00000000-0008-0000-0F00-000031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19" name="【庁舎】&#10;一人当たり面積最大値テキスト">
          <a:extLst>
            <a:ext uri="{FF2B5EF4-FFF2-40B4-BE49-F238E27FC236}">
              <a16:creationId xmlns:a16="http://schemas.microsoft.com/office/drawing/2014/main" id="{00000000-0008-0000-0F00-00003303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21" name="【庁舎】&#10;一人当たり面積平均値テキスト">
          <a:extLst>
            <a:ext uri="{FF2B5EF4-FFF2-40B4-BE49-F238E27FC236}">
              <a16:creationId xmlns:a16="http://schemas.microsoft.com/office/drawing/2014/main" id="{00000000-0008-0000-0F00-000035030000}"/>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80645</xdr:rowOff>
    </xdr:from>
    <xdr:to>
      <xdr:col>116</xdr:col>
      <xdr:colOff>114300</xdr:colOff>
      <xdr:row>108</xdr:row>
      <xdr:rowOff>10795</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21107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167022</xdr:rowOff>
    </xdr:from>
    <xdr:ext cx="469744" cy="259045"/>
    <xdr:sp macro="" textlink="">
      <xdr:nvSpPr>
        <xdr:cNvPr id="833" name="【庁舎】&#10;一人当たり面積該当値テキスト">
          <a:extLst>
            <a:ext uri="{FF2B5EF4-FFF2-40B4-BE49-F238E27FC236}">
              <a16:creationId xmlns:a16="http://schemas.microsoft.com/office/drawing/2014/main" id="{00000000-0008-0000-0F00-000041030000}"/>
            </a:ext>
          </a:extLst>
        </xdr:cNvPr>
        <xdr:cNvSpPr txBox="1"/>
      </xdr:nvSpPr>
      <xdr:spPr>
        <a:xfrm>
          <a:off x="22199600" y="183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84455</xdr:rowOff>
    </xdr:from>
    <xdr:to>
      <xdr:col>112</xdr:col>
      <xdr:colOff>38100</xdr:colOff>
      <xdr:row>108</xdr:row>
      <xdr:rowOff>14605</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1272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131445</xdr:rowOff>
    </xdr:from>
    <xdr:to>
      <xdr:col>116</xdr:col>
      <xdr:colOff>63500</xdr:colOff>
      <xdr:row>107</xdr:row>
      <xdr:rowOff>135255</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21323300" y="184765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87122</xdr:rowOff>
    </xdr:from>
    <xdr:to>
      <xdr:col>107</xdr:col>
      <xdr:colOff>101600</xdr:colOff>
      <xdr:row>108</xdr:row>
      <xdr:rowOff>17272</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0383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135255</xdr:rowOff>
    </xdr:from>
    <xdr:to>
      <xdr:col>111</xdr:col>
      <xdr:colOff>177800</xdr:colOff>
      <xdr:row>107</xdr:row>
      <xdr:rowOff>137922</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0434300" y="1848040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137922</xdr:rowOff>
    </xdr:from>
    <xdr:to>
      <xdr:col>107</xdr:col>
      <xdr:colOff>50800</xdr:colOff>
      <xdr:row>107</xdr:row>
      <xdr:rowOff>140970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9545300" y="184830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144780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8656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42" name="n_1aveValue【庁舎】&#10;一人当たり面積">
          <a:extLst>
            <a:ext uri="{FF2B5EF4-FFF2-40B4-BE49-F238E27FC236}">
              <a16:creationId xmlns:a16="http://schemas.microsoft.com/office/drawing/2014/main" id="{00000000-0008-0000-0F00-00004A030000}"/>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43" name="n_2aveValue【庁舎】&#10;一人当たり面積">
          <a:extLst>
            <a:ext uri="{FF2B5EF4-FFF2-40B4-BE49-F238E27FC236}">
              <a16:creationId xmlns:a16="http://schemas.microsoft.com/office/drawing/2014/main" id="{00000000-0008-0000-0F00-00004B03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844" name="n_3aveValue【庁舎】&#10;一人当たり面積">
          <a:extLst>
            <a:ext uri="{FF2B5EF4-FFF2-40B4-BE49-F238E27FC236}">
              <a16:creationId xmlns:a16="http://schemas.microsoft.com/office/drawing/2014/main" id="{00000000-0008-0000-0F00-00004C030000}"/>
            </a:ext>
          </a:extLst>
        </xdr:cNvPr>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845" name="n_4aveValue【庁舎】&#10;一人当たり面積">
          <a:extLst>
            <a:ext uri="{FF2B5EF4-FFF2-40B4-BE49-F238E27FC236}">
              <a16:creationId xmlns:a16="http://schemas.microsoft.com/office/drawing/2014/main" id="{00000000-0008-0000-0F00-00004D030000}"/>
            </a:ext>
          </a:extLst>
        </xdr:cNvPr>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5732</xdr:rowOff>
    </xdr:from>
    <xdr:ext cx="469744" cy="259045"/>
    <xdr:sp macro="" textlink="">
      <xdr:nvSpPr>
        <xdr:cNvPr id="846" name="n_1mainValue【庁舎】&#10;一人当たり面積">
          <a:extLst>
            <a:ext uri="{FF2B5EF4-FFF2-40B4-BE49-F238E27FC236}">
              <a16:creationId xmlns:a16="http://schemas.microsoft.com/office/drawing/2014/main" id="{00000000-0008-0000-0F00-00004E030000}"/>
            </a:ext>
          </a:extLst>
        </xdr:cNvPr>
        <xdr:cNvSpPr txBox="1"/>
      </xdr:nvSpPr>
      <xdr:spPr>
        <a:xfrm>
          <a:off x="210757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8399</xdr:rowOff>
    </xdr:from>
    <xdr:ext cx="469744" cy="259045"/>
    <xdr:sp macro="" textlink="">
      <xdr:nvSpPr>
        <xdr:cNvPr id="847" name="n_2mainValue【庁舎】&#10;一人当たり面積">
          <a:extLst>
            <a:ext uri="{FF2B5EF4-FFF2-40B4-BE49-F238E27FC236}">
              <a16:creationId xmlns:a16="http://schemas.microsoft.com/office/drawing/2014/main" id="{00000000-0008-0000-0F00-00004F030000}"/>
            </a:ext>
          </a:extLst>
        </xdr:cNvPr>
        <xdr:cNvSpPr txBox="1"/>
      </xdr:nvSpPr>
      <xdr:spPr>
        <a:xfrm>
          <a:off x="20199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848" name="n_3mainValue【庁舎】&#10;一人当たり面積">
          <a:extLst>
            <a:ext uri="{FF2B5EF4-FFF2-40B4-BE49-F238E27FC236}">
              <a16:creationId xmlns:a16="http://schemas.microsoft.com/office/drawing/2014/main" id="{00000000-0008-0000-0F00-000050030000}"/>
            </a:ext>
          </a:extLst>
        </xdr:cNvPr>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849" name="n_4mainValue【庁舎】&#10;一人当たり面積">
          <a:extLst>
            <a:ext uri="{FF2B5EF4-FFF2-40B4-BE49-F238E27FC236}">
              <a16:creationId xmlns:a16="http://schemas.microsoft.com/office/drawing/2014/main" id="{00000000-0008-0000-0F00-000051030000}"/>
            </a:ext>
          </a:extLst>
        </xdr:cNvPr>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大規模事業建設事業等が少なかったため、すべての項目において上昇（老朽化）しています。また類似団体平均と比較すると、一般廃棄物処理施設、保健センター、福祉施設を除く項目では下回っています。図書館の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年度に中央図書館（来島拠点複合施設（来島交流センター））を新規設置したことから、庁舎の償却率は、平成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年度に新庁舎建設したことから小さい値となっています。</a:t>
          </a:r>
        </a:p>
        <a:p>
          <a:r>
            <a:rPr kumimoji="1" lang="ja-JP" altLang="en-US" sz="1300">
              <a:latin typeface="ＭＳ Ｐゴシック" panose="020B0600070205080204" pitchFamily="50" charset="-128"/>
              <a:ea typeface="ＭＳ Ｐゴシック" panose="020B0600070205080204" pitchFamily="50" charset="-128"/>
            </a:rPr>
            <a:t>■一人当たりの面積</a:t>
          </a:r>
        </a:p>
        <a:p>
          <a:r>
            <a:rPr kumimoji="1" lang="ja-JP" altLang="en-US" sz="1300">
              <a:latin typeface="ＭＳ Ｐゴシック" panose="020B0600070205080204" pitchFamily="50" charset="-128"/>
              <a:ea typeface="ＭＳ Ｐゴシック" panose="020B0600070205080204" pitchFamily="50" charset="-128"/>
            </a:rPr>
            <a:t>・・・消防施設を除いて、その他項目では類似団体平均を下回っています。令和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年度より市町村類型が変更となったことも要因の一つですが、今後も適切な規模を模索しつつ、施設の維持管理・更新について検討します。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8560813</v>
      </c>
      <c r="BO4" s="485"/>
      <c r="BP4" s="485"/>
      <c r="BQ4" s="485"/>
      <c r="BR4" s="485"/>
      <c r="BS4" s="485"/>
      <c r="BT4" s="485"/>
      <c r="BU4" s="486"/>
      <c r="BV4" s="484">
        <v>8815132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2.2000000000000002</v>
      </c>
      <c r="CU4" s="625"/>
      <c r="CV4" s="625"/>
      <c r="CW4" s="625"/>
      <c r="CX4" s="625"/>
      <c r="CY4" s="625"/>
      <c r="CZ4" s="625"/>
      <c r="DA4" s="626"/>
      <c r="DB4" s="624">
        <v>4.0999999999999996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8303930</v>
      </c>
      <c r="BO5" s="456"/>
      <c r="BP5" s="456"/>
      <c r="BQ5" s="456"/>
      <c r="BR5" s="456"/>
      <c r="BS5" s="456"/>
      <c r="BT5" s="456"/>
      <c r="BU5" s="457"/>
      <c r="BV5" s="455">
        <v>8576871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96.7</v>
      </c>
      <c r="CU5" s="453"/>
      <c r="CV5" s="453"/>
      <c r="CW5" s="453"/>
      <c r="CX5" s="453"/>
      <c r="CY5" s="453"/>
      <c r="CZ5" s="453"/>
      <c r="DA5" s="454"/>
      <c r="DB5" s="452">
        <v>92.5</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256883</v>
      </c>
      <c r="BO6" s="456"/>
      <c r="BP6" s="456"/>
      <c r="BQ6" s="456"/>
      <c r="BR6" s="456"/>
      <c r="BS6" s="456"/>
      <c r="BT6" s="456"/>
      <c r="BU6" s="457"/>
      <c r="BV6" s="455">
        <v>238261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97.4</v>
      </c>
      <c r="CU6" s="599"/>
      <c r="CV6" s="599"/>
      <c r="CW6" s="599"/>
      <c r="CX6" s="599"/>
      <c r="CY6" s="599"/>
      <c r="CZ6" s="599"/>
      <c r="DA6" s="600"/>
      <c r="DB6" s="598">
        <v>94.5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158247</v>
      </c>
      <c r="BO7" s="456"/>
      <c r="BP7" s="456"/>
      <c r="BQ7" s="456"/>
      <c r="BR7" s="456"/>
      <c r="BS7" s="456"/>
      <c r="BT7" s="456"/>
      <c r="BU7" s="457"/>
      <c r="BV7" s="455">
        <v>54836</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4391970</v>
      </c>
      <c r="CU7" s="456"/>
      <c r="CV7" s="456"/>
      <c r="CW7" s="456"/>
      <c r="CX7" s="456"/>
      <c r="CY7" s="456"/>
      <c r="CZ7" s="456"/>
      <c r="DA7" s="457"/>
      <c r="DB7" s="455">
        <v>4433049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98636</v>
      </c>
      <c r="BO8" s="456"/>
      <c r="BP8" s="456"/>
      <c r="BQ8" s="456"/>
      <c r="BR8" s="456"/>
      <c r="BS8" s="456"/>
      <c r="BT8" s="456"/>
      <c r="BU8" s="457"/>
      <c r="BV8" s="455">
        <v>183425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0.13</v>
      </c>
      <c r="CU8" s="559"/>
      <c r="CV8" s="559"/>
      <c r="CW8" s="559"/>
      <c r="CX8" s="559"/>
      <c r="CY8" s="559"/>
      <c r="CZ8" s="559"/>
      <c r="DA8" s="560"/>
      <c r="DB8" s="558">
        <v>0.13</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4577</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118</v>
      </c>
      <c r="AV9" s="514"/>
      <c r="AW9" s="514"/>
      <c r="AX9" s="514"/>
      <c r="AY9" s="469" t="s">
        <v>119</v>
      </c>
      <c r="AZ9" s="470"/>
      <c r="BA9" s="470"/>
      <c r="BB9" s="470"/>
      <c r="BC9" s="470"/>
      <c r="BD9" s="470"/>
      <c r="BE9" s="470"/>
      <c r="BF9" s="470"/>
      <c r="BG9" s="470"/>
      <c r="BH9" s="470"/>
      <c r="BI9" s="470"/>
      <c r="BJ9" s="470"/>
      <c r="BK9" s="470"/>
      <c r="BL9" s="470"/>
      <c r="BM9" s="471"/>
      <c r="BN9" s="455">
        <v>-84789</v>
      </c>
      <c r="BO9" s="456"/>
      <c r="BP9" s="456"/>
      <c r="BQ9" s="456"/>
      <c r="BR9" s="456"/>
      <c r="BS9" s="456"/>
      <c r="BT9" s="456"/>
      <c r="BU9" s="457"/>
      <c r="BV9" s="455">
        <v>73172</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22.7</v>
      </c>
      <c r="CU9" s="453"/>
      <c r="CV9" s="453"/>
      <c r="CW9" s="453"/>
      <c r="CX9" s="453"/>
      <c r="CY9" s="453"/>
      <c r="CZ9" s="453"/>
      <c r="DA9" s="454"/>
      <c r="DB9" s="452">
        <v>21.2</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5031</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0</v>
      </c>
      <c r="BO10" s="456"/>
      <c r="BP10" s="456"/>
      <c r="BQ10" s="456"/>
      <c r="BR10" s="456"/>
      <c r="BS10" s="456"/>
      <c r="BT10" s="456"/>
      <c r="BU10" s="457"/>
      <c r="BV10" s="455">
        <v>0</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252943</v>
      </c>
      <c r="BO11" s="456"/>
      <c r="BP11" s="456"/>
      <c r="BQ11" s="456"/>
      <c r="BR11" s="456"/>
      <c r="BS11" s="456"/>
      <c r="BT11" s="456"/>
      <c r="BU11" s="457"/>
      <c r="BV11" s="455">
        <v>157708</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4560</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118</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132</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4525</v>
      </c>
      <c r="S13" s="543"/>
      <c r="T13" s="543"/>
      <c r="U13" s="543"/>
      <c r="V13" s="544"/>
      <c r="W13" s="545" t="s">
        <v>143</v>
      </c>
      <c r="X13" s="441"/>
      <c r="Y13" s="441"/>
      <c r="Z13" s="441"/>
      <c r="AA13" s="441"/>
      <c r="AB13" s="442"/>
      <c r="AC13" s="408">
        <v>512</v>
      </c>
      <c r="AD13" s="409"/>
      <c r="AE13" s="409"/>
      <c r="AF13" s="409"/>
      <c r="AG13" s="410"/>
      <c r="AH13" s="408">
        <v>621</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168154</v>
      </c>
      <c r="BO13" s="456"/>
      <c r="BP13" s="456"/>
      <c r="BQ13" s="456"/>
      <c r="BR13" s="456"/>
      <c r="BS13" s="456"/>
      <c r="BT13" s="456"/>
      <c r="BU13" s="457"/>
      <c r="BV13" s="455">
        <v>230880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9.3000000000000007</v>
      </c>
      <c r="CU13" s="453"/>
      <c r="CV13" s="453"/>
      <c r="CW13" s="453"/>
      <c r="CX13" s="453"/>
      <c r="CY13" s="453"/>
      <c r="CZ13" s="453"/>
      <c r="DA13" s="454"/>
      <c r="DB13" s="452">
        <v>9.4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4656</v>
      </c>
      <c r="S14" s="543"/>
      <c r="T14" s="543"/>
      <c r="U14" s="543"/>
      <c r="V14" s="544"/>
      <c r="W14" s="546"/>
      <c r="X14" s="444"/>
      <c r="Y14" s="444"/>
      <c r="Z14" s="444"/>
      <c r="AA14" s="444"/>
      <c r="AB14" s="445"/>
      <c r="AC14" s="535">
        <v>21</v>
      </c>
      <c r="AD14" s="536"/>
      <c r="AE14" s="536"/>
      <c r="AF14" s="536"/>
      <c r="AG14" s="537"/>
      <c r="AH14" s="535">
        <v>23.4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44.9</v>
      </c>
      <c r="CU14" s="553"/>
      <c r="CV14" s="553"/>
      <c r="CW14" s="553"/>
      <c r="CX14" s="553"/>
      <c r="CY14" s="553"/>
      <c r="CZ14" s="553"/>
      <c r="DA14" s="554"/>
      <c r="DB14" s="552">
        <v>45.5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4622</v>
      </c>
      <c r="S15" s="543"/>
      <c r="T15" s="543"/>
      <c r="U15" s="543"/>
      <c r="V15" s="544"/>
      <c r="W15" s="545" t="s">
        <v>150</v>
      </c>
      <c r="X15" s="441"/>
      <c r="Y15" s="441"/>
      <c r="Z15" s="441"/>
      <c r="AA15" s="441"/>
      <c r="AB15" s="442"/>
      <c r="AC15" s="408">
        <v>459</v>
      </c>
      <c r="AD15" s="409"/>
      <c r="AE15" s="409"/>
      <c r="AF15" s="409"/>
      <c r="AG15" s="410"/>
      <c r="AH15" s="408">
        <v>521</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553842</v>
      </c>
      <c r="BO15" s="485"/>
      <c r="BP15" s="485"/>
      <c r="BQ15" s="485"/>
      <c r="BR15" s="485"/>
      <c r="BS15" s="485"/>
      <c r="BT15" s="485"/>
      <c r="BU15" s="486"/>
      <c r="BV15" s="484">
        <v>548953</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18.899999999999999</v>
      </c>
      <c r="AD16" s="536"/>
      <c r="AE16" s="536"/>
      <c r="AF16" s="536"/>
      <c r="AG16" s="537"/>
      <c r="AH16" s="535">
        <v>19.7</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4239824</v>
      </c>
      <c r="BO16" s="456"/>
      <c r="BP16" s="456"/>
      <c r="BQ16" s="456"/>
      <c r="BR16" s="456"/>
      <c r="BS16" s="456"/>
      <c r="BT16" s="456"/>
      <c r="BU16" s="457"/>
      <c r="BV16" s="455">
        <v>4194065</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154</v>
      </c>
      <c r="S17" s="533"/>
      <c r="T17" s="533"/>
      <c r="U17" s="533"/>
      <c r="V17" s="534"/>
      <c r="W17" s="545" t="s">
        <v>157</v>
      </c>
      <c r="X17" s="441"/>
      <c r="Y17" s="441"/>
      <c r="Z17" s="441"/>
      <c r="AA17" s="441"/>
      <c r="AB17" s="442"/>
      <c r="AC17" s="408">
        <v>1464</v>
      </c>
      <c r="AD17" s="409"/>
      <c r="AE17" s="409"/>
      <c r="AF17" s="409"/>
      <c r="AG17" s="410"/>
      <c r="AH17" s="408">
        <v>1507</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671186</v>
      </c>
      <c r="BO17" s="456"/>
      <c r="BP17" s="456"/>
      <c r="BQ17" s="456"/>
      <c r="BR17" s="456"/>
      <c r="BS17" s="456"/>
      <c r="BT17" s="456"/>
      <c r="BU17" s="457"/>
      <c r="BV17" s="455">
        <v>665928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242.88</v>
      </c>
      <c r="M18" s="508"/>
      <c r="N18" s="508"/>
      <c r="O18" s="508"/>
      <c r="P18" s="508"/>
      <c r="Q18" s="508"/>
      <c r="R18" s="509"/>
      <c r="S18" s="509"/>
      <c r="T18" s="509"/>
      <c r="U18" s="509"/>
      <c r="V18" s="510"/>
      <c r="W18" s="526"/>
      <c r="X18" s="527"/>
      <c r="Y18" s="527"/>
      <c r="Z18" s="527"/>
      <c r="AA18" s="527"/>
      <c r="AB18" s="551"/>
      <c r="AC18" s="425">
        <v>60.1</v>
      </c>
      <c r="AD18" s="426"/>
      <c r="AE18" s="426"/>
      <c r="AF18" s="426"/>
      <c r="AG18" s="511"/>
      <c r="AH18" s="425">
        <v>56.9</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4271041</v>
      </c>
      <c r="BO18" s="456"/>
      <c r="BP18" s="456"/>
      <c r="BQ18" s="456"/>
      <c r="BR18" s="456"/>
      <c r="BS18" s="456"/>
      <c r="BT18" s="456"/>
      <c r="BU18" s="457"/>
      <c r="BV18" s="455">
        <v>4114289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19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5649862</v>
      </c>
      <c r="BO19" s="456"/>
      <c r="BP19" s="456"/>
      <c r="BQ19" s="456"/>
      <c r="BR19" s="456"/>
      <c r="BS19" s="456"/>
      <c r="BT19" s="456"/>
      <c r="BU19" s="457"/>
      <c r="BV19" s="455">
        <v>5400423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1769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10285829</v>
      </c>
      <c r="BO22" s="485"/>
      <c r="BP22" s="485"/>
      <c r="BQ22" s="485"/>
      <c r="BR22" s="485"/>
      <c r="BS22" s="485"/>
      <c r="BT22" s="485"/>
      <c r="BU22" s="486"/>
      <c r="BV22" s="484">
        <v>10927013</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8097627</v>
      </c>
      <c r="BO23" s="456"/>
      <c r="BP23" s="456"/>
      <c r="BQ23" s="456"/>
      <c r="BR23" s="456"/>
      <c r="BS23" s="456"/>
      <c r="BT23" s="456"/>
      <c r="BU23" s="457"/>
      <c r="BV23" s="455">
        <v>8562495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7300</v>
      </c>
      <c r="R24" s="409"/>
      <c r="S24" s="409"/>
      <c r="T24" s="409"/>
      <c r="U24" s="409"/>
      <c r="V24" s="410"/>
      <c r="W24" s="498"/>
      <c r="X24" s="435"/>
      <c r="Y24" s="436"/>
      <c r="Z24" s="411" t="s">
        <v>174</v>
      </c>
      <c r="AA24" s="412"/>
      <c r="AB24" s="412"/>
      <c r="AC24" s="412"/>
      <c r="AD24" s="412"/>
      <c r="AE24" s="412"/>
      <c r="AF24" s="412"/>
      <c r="AG24" s="413"/>
      <c r="AH24" s="408">
        <v>85</v>
      </c>
      <c r="AI24" s="409"/>
      <c r="AJ24" s="409"/>
      <c r="AK24" s="409"/>
      <c r="AL24" s="410"/>
      <c r="AM24" s="408">
        <v>272765</v>
      </c>
      <c r="AN24" s="409"/>
      <c r="AO24" s="409"/>
      <c r="AP24" s="409"/>
      <c r="AQ24" s="409"/>
      <c r="AR24" s="410"/>
      <c r="AS24" s="408">
        <v>3209</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9186977</v>
      </c>
      <c r="BO24" s="456"/>
      <c r="BP24" s="456"/>
      <c r="BQ24" s="456"/>
      <c r="BR24" s="456"/>
      <c r="BS24" s="456"/>
      <c r="BT24" s="456"/>
      <c r="BU24" s="457"/>
      <c r="BV24" s="455">
        <v>9763742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6200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178</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36686</v>
      </c>
      <c r="BO25" s="485"/>
      <c r="BP25" s="485"/>
      <c r="BQ25" s="485"/>
      <c r="BR25" s="485"/>
      <c r="BS25" s="485"/>
      <c r="BT25" s="485"/>
      <c r="BU25" s="486"/>
      <c r="BV25" s="484">
        <v>118520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5600</v>
      </c>
      <c r="R26" s="409"/>
      <c r="S26" s="409"/>
      <c r="T26" s="409"/>
      <c r="U26" s="409"/>
      <c r="V26" s="410"/>
      <c r="W26" s="498"/>
      <c r="X26" s="435"/>
      <c r="Y26" s="436"/>
      <c r="Z26" s="411" t="s">
        <v>182</v>
      </c>
      <c r="AA26" s="466"/>
      <c r="AB26" s="466"/>
      <c r="AC26" s="466"/>
      <c r="AD26" s="466"/>
      <c r="AE26" s="466"/>
      <c r="AF26" s="466"/>
      <c r="AG26" s="467"/>
      <c r="AH26" s="408">
        <v>2</v>
      </c>
      <c r="AI26" s="409"/>
      <c r="AJ26" s="409"/>
      <c r="AK26" s="409"/>
      <c r="AL26" s="410"/>
      <c r="AM26" s="408" t="s">
        <v>183</v>
      </c>
      <c r="AN26" s="409"/>
      <c r="AO26" s="409"/>
      <c r="AP26" s="409"/>
      <c r="AQ26" s="409"/>
      <c r="AR26" s="410"/>
      <c r="AS26" s="408" t="s">
        <v>184</v>
      </c>
      <c r="AT26" s="409"/>
      <c r="AU26" s="409"/>
      <c r="AV26" s="409"/>
      <c r="AW26" s="409"/>
      <c r="AX26" s="468"/>
      <c r="AY26" s="495" t="s">
        <v>185</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186</v>
      </c>
      <c r="F27" s="412"/>
      <c r="G27" s="412"/>
      <c r="H27" s="412"/>
      <c r="I27" s="412"/>
      <c r="J27" s="412"/>
      <c r="K27" s="413"/>
      <c r="L27" s="408">
        <v>1</v>
      </c>
      <c r="M27" s="409"/>
      <c r="N27" s="409"/>
      <c r="O27" s="409"/>
      <c r="P27" s="410"/>
      <c r="Q27" s="408">
        <v>2980</v>
      </c>
      <c r="R27" s="409"/>
      <c r="S27" s="409"/>
      <c r="T27" s="409"/>
      <c r="U27" s="409"/>
      <c r="V27" s="410"/>
      <c r="W27" s="498"/>
      <c r="X27" s="435"/>
      <c r="Y27" s="436"/>
      <c r="Z27" s="411" t="s">
        <v>187</v>
      </c>
      <c r="AA27" s="412"/>
      <c r="AB27" s="412"/>
      <c r="AC27" s="412"/>
      <c r="AD27" s="412"/>
      <c r="AE27" s="412"/>
      <c r="AF27" s="412"/>
      <c r="AG27" s="413"/>
      <c r="AH27" s="408">
        <v>1</v>
      </c>
      <c r="AI27" s="409"/>
      <c r="AJ27" s="409"/>
      <c r="AK27" s="409"/>
      <c r="AL27" s="410"/>
      <c r="AM27" s="408" t="s">
        <v>188</v>
      </c>
      <c r="AN27" s="409"/>
      <c r="AO27" s="409"/>
      <c r="AP27" s="409"/>
      <c r="AQ27" s="409"/>
      <c r="AR27" s="410"/>
      <c r="AS27" s="408" t="s">
        <v>183</v>
      </c>
      <c r="AT27" s="409"/>
      <c r="AU27" s="409"/>
      <c r="AV27" s="409"/>
      <c r="AW27" s="409"/>
      <c r="AX27" s="468"/>
      <c r="AY27" s="492" t="s">
        <v>189</v>
      </c>
      <c r="AZ27" s="493"/>
      <c r="BA27" s="493"/>
      <c r="BB27" s="493"/>
      <c r="BC27" s="493"/>
      <c r="BD27" s="493"/>
      <c r="BE27" s="493"/>
      <c r="BF27" s="493"/>
      <c r="BG27" s="493"/>
      <c r="BH27" s="493"/>
      <c r="BI27" s="493"/>
      <c r="BJ27" s="493"/>
      <c r="BK27" s="493"/>
      <c r="BL27" s="493"/>
      <c r="BM27" s="494"/>
      <c r="BN27" s="489">
        <v>116092</v>
      </c>
      <c r="BO27" s="490"/>
      <c r="BP27" s="490"/>
      <c r="BQ27" s="490"/>
      <c r="BR27" s="490"/>
      <c r="BS27" s="490"/>
      <c r="BT27" s="490"/>
      <c r="BU27" s="491"/>
      <c r="BV27" s="489">
        <v>116092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190</v>
      </c>
      <c r="F28" s="412"/>
      <c r="G28" s="412"/>
      <c r="H28" s="412"/>
      <c r="I28" s="412"/>
      <c r="J28" s="412"/>
      <c r="K28" s="413"/>
      <c r="L28" s="408">
        <v>1</v>
      </c>
      <c r="M28" s="409"/>
      <c r="N28" s="409"/>
      <c r="O28" s="409"/>
      <c r="P28" s="410"/>
      <c r="Q28" s="408">
        <v>2460</v>
      </c>
      <c r="R28" s="409"/>
      <c r="S28" s="409"/>
      <c r="T28" s="409"/>
      <c r="U28" s="409"/>
      <c r="V28" s="410"/>
      <c r="W28" s="498"/>
      <c r="X28" s="435"/>
      <c r="Y28" s="436"/>
      <c r="Z28" s="411" t="s">
        <v>191</v>
      </c>
      <c r="AA28" s="412"/>
      <c r="AB28" s="412"/>
      <c r="AC28" s="412"/>
      <c r="AD28" s="412"/>
      <c r="AE28" s="412"/>
      <c r="AF28" s="412"/>
      <c r="AG28" s="413"/>
      <c r="AH28" s="408" t="s">
        <v>178</v>
      </c>
      <c r="AI28" s="409"/>
      <c r="AJ28" s="409"/>
      <c r="AK28" s="409"/>
      <c r="AL28" s="410"/>
      <c r="AM28" s="408" t="s">
        <v>178</v>
      </c>
      <c r="AN28" s="409"/>
      <c r="AO28" s="409"/>
      <c r="AP28" s="409"/>
      <c r="AQ28" s="409"/>
      <c r="AR28" s="410"/>
      <c r="AS28" s="408" t="s">
        <v>179</v>
      </c>
      <c r="AT28" s="409"/>
      <c r="AU28" s="409"/>
      <c r="AV28" s="409"/>
      <c r="AW28" s="409"/>
      <c r="AX28" s="468"/>
      <c r="AY28" s="472" t="s">
        <v>192</v>
      </c>
      <c r="AZ28" s="473"/>
      <c r="BA28" s="473"/>
      <c r="BB28" s="474"/>
      <c r="BC28" s="481" t="s">
        <v>50</v>
      </c>
      <c r="BD28" s="482"/>
      <c r="BE28" s="482"/>
      <c r="BF28" s="482"/>
      <c r="BG28" s="482"/>
      <c r="BH28" s="482"/>
      <c r="BI28" s="482"/>
      <c r="BJ28" s="482"/>
      <c r="BK28" s="482"/>
      <c r="BL28" s="482"/>
      <c r="BM28" s="483"/>
      <c r="BN28" s="484">
        <v>620121</v>
      </c>
      <c r="BO28" s="485"/>
      <c r="BP28" s="485"/>
      <c r="BQ28" s="485"/>
      <c r="BR28" s="485"/>
      <c r="BS28" s="485"/>
      <c r="BT28" s="485"/>
      <c r="BU28" s="486"/>
      <c r="BV28" s="484">
        <v>620121</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193</v>
      </c>
      <c r="F29" s="412"/>
      <c r="G29" s="412"/>
      <c r="H29" s="412"/>
      <c r="I29" s="412"/>
      <c r="J29" s="412"/>
      <c r="K29" s="413"/>
      <c r="L29" s="408">
        <v>8</v>
      </c>
      <c r="M29" s="409"/>
      <c r="N29" s="409"/>
      <c r="O29" s="409"/>
      <c r="P29" s="410"/>
      <c r="Q29" s="408">
        <v>2050</v>
      </c>
      <c r="R29" s="409"/>
      <c r="S29" s="409"/>
      <c r="T29" s="409"/>
      <c r="U29" s="409"/>
      <c r="V29" s="410"/>
      <c r="W29" s="499"/>
      <c r="X29" s="500"/>
      <c r="Y29" s="501"/>
      <c r="Z29" s="411" t="s">
        <v>194</v>
      </c>
      <c r="AA29" s="412"/>
      <c r="AB29" s="412"/>
      <c r="AC29" s="412"/>
      <c r="AD29" s="412"/>
      <c r="AE29" s="412"/>
      <c r="AF29" s="412"/>
      <c r="AG29" s="413"/>
      <c r="AH29" s="408">
        <v>86</v>
      </c>
      <c r="AI29" s="409"/>
      <c r="AJ29" s="409"/>
      <c r="AK29" s="409"/>
      <c r="AL29" s="410"/>
      <c r="AM29" s="408">
        <v>276788</v>
      </c>
      <c r="AN29" s="409"/>
      <c r="AO29" s="409"/>
      <c r="AP29" s="409"/>
      <c r="AQ29" s="409"/>
      <c r="AR29" s="410"/>
      <c r="AS29" s="408">
        <v>3218</v>
      </c>
      <c r="AT29" s="409"/>
      <c r="AU29" s="409"/>
      <c r="AV29" s="409"/>
      <c r="AW29" s="409"/>
      <c r="AX29" s="468"/>
      <c r="AY29" s="475"/>
      <c r="AZ29" s="476"/>
      <c r="BA29" s="476"/>
      <c r="BB29" s="477"/>
      <c r="BC29" s="469" t="s">
        <v>195</v>
      </c>
      <c r="BD29" s="470"/>
      <c r="BE29" s="470"/>
      <c r="BF29" s="470"/>
      <c r="BG29" s="470"/>
      <c r="BH29" s="470"/>
      <c r="BI29" s="470"/>
      <c r="BJ29" s="470"/>
      <c r="BK29" s="470"/>
      <c r="BL29" s="470"/>
      <c r="BM29" s="471"/>
      <c r="BN29" s="455">
        <v>977439</v>
      </c>
      <c r="BO29" s="456"/>
      <c r="BP29" s="456"/>
      <c r="BQ29" s="456"/>
      <c r="BR29" s="456"/>
      <c r="BS29" s="456"/>
      <c r="BT29" s="456"/>
      <c r="BU29" s="457"/>
      <c r="BV29" s="455">
        <v>1073843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196</v>
      </c>
      <c r="X30" s="423"/>
      <c r="Y30" s="423"/>
      <c r="Z30" s="423"/>
      <c r="AA30" s="423"/>
      <c r="AB30" s="423"/>
      <c r="AC30" s="423"/>
      <c r="AD30" s="423"/>
      <c r="AE30" s="423"/>
      <c r="AF30" s="423"/>
      <c r="AG30" s="424"/>
      <c r="AH30" s="425">
        <v>98.7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1739499</v>
      </c>
      <c r="BO30" s="490"/>
      <c r="BP30" s="490"/>
      <c r="BQ30" s="490"/>
      <c r="BR30" s="490"/>
      <c r="BS30" s="490"/>
      <c r="BT30" s="490"/>
      <c r="BU30" s="491"/>
      <c r="BV30" s="489">
        <v>1803817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197</v>
      </c>
      <c r="D32" s="414"/>
      <c r="E32" s="414"/>
      <c r="F32" s="414"/>
      <c r="G32" s="414"/>
      <c r="H32" s="414"/>
      <c r="I32" s="414"/>
      <c r="J32" s="414"/>
      <c r="K32" s="414"/>
      <c r="L32" s="414"/>
      <c r="M32" s="414"/>
      <c r="N32" s="414"/>
      <c r="O32" s="414"/>
      <c r="P32" s="414"/>
      <c r="Q32" s="414"/>
      <c r="R32" s="414"/>
      <c r="S32" s="41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203</v>
      </c>
      <c r="D33" s="407"/>
      <c r="E33" s="406" t="s">
        <v>204</v>
      </c>
      <c r="F33" s="406"/>
      <c r="G33" s="406"/>
      <c r="H33" s="406"/>
      <c r="I33" s="406"/>
      <c r="J33" s="406"/>
      <c r="K33" s="406"/>
      <c r="L33" s="406"/>
      <c r="M33" s="406"/>
      <c r="N33" s="406"/>
      <c r="O33" s="406"/>
      <c r="P33" s="406"/>
      <c r="Q33" s="406"/>
      <c r="R33" s="406"/>
      <c r="S33" s="406"/>
      <c r="T33" s="206"/>
      <c r="U33" s="407" t="s">
        <v>203</v>
      </c>
      <c r="V33" s="407"/>
      <c r="W33" s="406" t="s">
        <v>205</v>
      </c>
      <c r="X33" s="406"/>
      <c r="Y33" s="406"/>
      <c r="Z33" s="406"/>
      <c r="AA33" s="406"/>
      <c r="AB33" s="406"/>
      <c r="AC33" s="406"/>
      <c r="AD33" s="406"/>
      <c r="AE33" s="406"/>
      <c r="AF33" s="406"/>
      <c r="AG33" s="406"/>
      <c r="AH33" s="406"/>
      <c r="AI33" s="406"/>
      <c r="AJ33" s="406"/>
      <c r="AK33" s="406"/>
      <c r="AL33" s="206"/>
      <c r="AM33" s="407" t="s">
        <v>206</v>
      </c>
      <c r="AN33" s="407"/>
      <c r="AO33" s="406" t="s">
        <v>205</v>
      </c>
      <c r="AP33" s="406"/>
      <c r="AQ33" s="406"/>
      <c r="AR33" s="406"/>
      <c r="AS33" s="406"/>
      <c r="AT33" s="406"/>
      <c r="AU33" s="406"/>
      <c r="AV33" s="406"/>
      <c r="AW33" s="406"/>
      <c r="AX33" s="406"/>
      <c r="AY33" s="406"/>
      <c r="AZ33" s="406"/>
      <c r="BA33" s="406"/>
      <c r="BB33" s="406"/>
      <c r="BC33" s="406"/>
      <c r="BD33" s="207"/>
      <c r="BE33" s="406" t="s">
        <v>207</v>
      </c>
      <c r="BF33" s="406"/>
      <c r="BG33" s="406" t="s">
        <v>208</v>
      </c>
      <c r="BH33" s="406"/>
      <c r="BI33" s="406"/>
      <c r="BJ33" s="406"/>
      <c r="BK33" s="406"/>
      <c r="BL33" s="406"/>
      <c r="BM33" s="406"/>
      <c r="BN33" s="406"/>
      <c r="BO33" s="406"/>
      <c r="BP33" s="406"/>
      <c r="BQ33" s="406"/>
      <c r="BR33" s="406"/>
      <c r="BS33" s="406"/>
      <c r="BT33" s="406"/>
      <c r="BU33" s="406"/>
      <c r="BV33" s="207"/>
      <c r="BW33" s="407" t="s">
        <v>207</v>
      </c>
      <c r="BX33" s="407"/>
      <c r="BY33" s="406" t="s">
        <v>209</v>
      </c>
      <c r="BZ33" s="406"/>
      <c r="CA33" s="406"/>
      <c r="CB33" s="406"/>
      <c r="CC33" s="406"/>
      <c r="CD33" s="406"/>
      <c r="CE33" s="406"/>
      <c r="CF33" s="406"/>
      <c r="CG33" s="406"/>
      <c r="CH33" s="406"/>
      <c r="CI33" s="406"/>
      <c r="CJ33" s="406"/>
      <c r="CK33" s="406"/>
      <c r="CL33" s="406"/>
      <c r="CM33" s="406"/>
      <c r="CN33" s="206"/>
      <c r="CO33" s="407" t="s">
        <v>203</v>
      </c>
      <c r="CP33" s="407"/>
      <c r="CQ33" s="406" t="s">
        <v>210</v>
      </c>
      <c r="CR33" s="406"/>
      <c r="CS33" s="406"/>
      <c r="CT33" s="406"/>
      <c r="CU33" s="406"/>
      <c r="CV33" s="406"/>
      <c r="CW33" s="406"/>
      <c r="CX33" s="406"/>
      <c r="CY33" s="406"/>
      <c r="CZ33" s="406"/>
      <c r="DA33" s="406"/>
      <c r="DB33" s="406"/>
      <c r="DC33" s="406"/>
      <c r="DD33" s="406"/>
      <c r="DE33" s="406"/>
      <c r="DF33" s="206"/>
      <c r="DG33" s="405" t="s">
        <v>211</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飯南病院事業会計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雲南市・飯南町事務組合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後期高齢者医療事業特別会計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簡易水道事業会計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島根県市町村総合事務組合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介護保険サービス事業特別会計</v>
      </c>
      <c r="X36" s="404"/>
      <c r="Y36" s="404"/>
      <c r="Z36" s="404"/>
      <c r="AA36" s="404"/>
      <c r="AB36" s="404"/>
      <c r="AC36" s="404"/>
      <c r="AD36" s="404"/>
      <c r="AE36" s="404"/>
      <c r="AF36" s="404"/>
      <c r="AG36" s="404"/>
      <c r="AH36" s="404"/>
      <c r="AI36" s="404"/>
      <c r="AJ36" s="404"/>
      <c r="AK36" s="404"/>
      <c r="AL36" s="181"/>
      <c r="AM36" s="403">
        <f t="shared" si="0"/>
        <v>7</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雲南広域連合（普）</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雲南広域連合（介護）</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雲南広域連合（公共下水）</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島根県後期高齢者医療広域連合（普）</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島根県後期高齢者医療広域連合（後期高齢）</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400" t="s">
        <v>213</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214</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215</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216</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217</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218</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219</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220</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iv24Xad406IhnCtG9qkQxnpuIhLGbXzSiEIMF/qaD0axkdZffsUdh6Yip9hxzNd1jVD95rnmpKJEgIPOMmGzQ==" saltValue="dugI+JMWqzQnhDFs7dFb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221</v>
      </c>
      <c r="DI1" s="754"/>
      <c r="DJ1" s="754"/>
      <c r="DK1" s="754"/>
      <c r="DL1" s="754"/>
      <c r="DM1" s="754"/>
      <c r="DN1" s="755"/>
      <c r="DO1" s="214"/>
      <c r="DP1" s="753" t="s">
        <v>222</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224</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225</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226</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227</v>
      </c>
      <c r="S4" s="710"/>
      <c r="T4" s="710"/>
      <c r="U4" s="710"/>
      <c r="V4" s="710"/>
      <c r="W4" s="710"/>
      <c r="X4" s="710"/>
      <c r="Y4" s="711"/>
      <c r="Z4" s="709" t="s">
        <v>228</v>
      </c>
      <c r="AA4" s="710"/>
      <c r="AB4" s="710"/>
      <c r="AC4" s="711"/>
      <c r="AD4" s="709" t="s">
        <v>229</v>
      </c>
      <c r="AE4" s="710"/>
      <c r="AF4" s="710"/>
      <c r="AG4" s="710"/>
      <c r="AH4" s="710"/>
      <c r="AI4" s="710"/>
      <c r="AJ4" s="710"/>
      <c r="AK4" s="711"/>
      <c r="AL4" s="709" t="s">
        <v>228</v>
      </c>
      <c r="AM4" s="710"/>
      <c r="AN4" s="710"/>
      <c r="AO4" s="711"/>
      <c r="AP4" s="756" t="s">
        <v>230</v>
      </c>
      <c r="AQ4" s="756"/>
      <c r="AR4" s="756"/>
      <c r="AS4" s="756"/>
      <c r="AT4" s="756"/>
      <c r="AU4" s="756"/>
      <c r="AV4" s="756"/>
      <c r="AW4" s="756"/>
      <c r="AX4" s="756"/>
      <c r="AY4" s="756"/>
      <c r="AZ4" s="756"/>
      <c r="BA4" s="756"/>
      <c r="BB4" s="756"/>
      <c r="BC4" s="756"/>
      <c r="BD4" s="756"/>
      <c r="BE4" s="756"/>
      <c r="BF4" s="756"/>
      <c r="BG4" s="756" t="s">
        <v>231</v>
      </c>
      <c r="BH4" s="756"/>
      <c r="BI4" s="756"/>
      <c r="BJ4" s="756"/>
      <c r="BK4" s="756"/>
      <c r="BL4" s="756"/>
      <c r="BM4" s="756"/>
      <c r="BN4" s="756"/>
      <c r="BO4" s="756" t="s">
        <v>228</v>
      </c>
      <c r="BP4" s="756"/>
      <c r="BQ4" s="756"/>
      <c r="BR4" s="756"/>
      <c r="BS4" s="756" t="s">
        <v>232</v>
      </c>
      <c r="BT4" s="756"/>
      <c r="BU4" s="756"/>
      <c r="BV4" s="756"/>
      <c r="BW4" s="756"/>
      <c r="BX4" s="756"/>
      <c r="BY4" s="756"/>
      <c r="BZ4" s="756"/>
      <c r="CA4" s="756"/>
      <c r="CB4" s="756"/>
      <c r="CD4" s="709" t="s">
        <v>233</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234</v>
      </c>
      <c r="C5" s="716"/>
      <c r="D5" s="716"/>
      <c r="E5" s="716"/>
      <c r="F5" s="716"/>
      <c r="G5" s="716"/>
      <c r="H5" s="716"/>
      <c r="I5" s="716"/>
      <c r="J5" s="716"/>
      <c r="K5" s="716"/>
      <c r="L5" s="716"/>
      <c r="M5" s="716"/>
      <c r="N5" s="716"/>
      <c r="O5" s="716"/>
      <c r="P5" s="716"/>
      <c r="Q5" s="717"/>
      <c r="R5" s="712">
        <v>474421</v>
      </c>
      <c r="S5" s="713"/>
      <c r="T5" s="713"/>
      <c r="U5" s="713"/>
      <c r="V5" s="713"/>
      <c r="W5" s="713"/>
      <c r="X5" s="713"/>
      <c r="Y5" s="738"/>
      <c r="Z5" s="751">
        <v>5.5</v>
      </c>
      <c r="AA5" s="751"/>
      <c r="AB5" s="751"/>
      <c r="AC5" s="751"/>
      <c r="AD5" s="752">
        <v>434518</v>
      </c>
      <c r="AE5" s="752"/>
      <c r="AF5" s="752"/>
      <c r="AG5" s="752"/>
      <c r="AH5" s="752"/>
      <c r="AI5" s="752"/>
      <c r="AJ5" s="752"/>
      <c r="AK5" s="752"/>
      <c r="AL5" s="739">
        <v>9.9</v>
      </c>
      <c r="AM5" s="721"/>
      <c r="AN5" s="721"/>
      <c r="AO5" s="740"/>
      <c r="AP5" s="715" t="s">
        <v>235</v>
      </c>
      <c r="AQ5" s="716"/>
      <c r="AR5" s="716"/>
      <c r="AS5" s="716"/>
      <c r="AT5" s="716"/>
      <c r="AU5" s="716"/>
      <c r="AV5" s="716"/>
      <c r="AW5" s="716"/>
      <c r="AX5" s="716"/>
      <c r="AY5" s="716"/>
      <c r="AZ5" s="716"/>
      <c r="BA5" s="716"/>
      <c r="BB5" s="716"/>
      <c r="BC5" s="716"/>
      <c r="BD5" s="716"/>
      <c r="BE5" s="716"/>
      <c r="BF5" s="717"/>
      <c r="BG5" s="657">
        <v>474421</v>
      </c>
      <c r="BH5" s="658"/>
      <c r="BI5" s="658"/>
      <c r="BJ5" s="658"/>
      <c r="BK5" s="658"/>
      <c r="BL5" s="658"/>
      <c r="BM5" s="658"/>
      <c r="BN5" s="659"/>
      <c r="BO5" s="695">
        <v>100</v>
      </c>
      <c r="BP5" s="695"/>
      <c r="BQ5" s="695"/>
      <c r="BR5" s="695"/>
      <c r="BS5" s="696">
        <v>39903</v>
      </c>
      <c r="BT5" s="696"/>
      <c r="BU5" s="696"/>
      <c r="BV5" s="696"/>
      <c r="BW5" s="696"/>
      <c r="BX5" s="696"/>
      <c r="BY5" s="696"/>
      <c r="BZ5" s="696"/>
      <c r="CA5" s="696"/>
      <c r="CB5" s="736"/>
      <c r="CD5" s="709" t="s">
        <v>230</v>
      </c>
      <c r="CE5" s="710"/>
      <c r="CF5" s="710"/>
      <c r="CG5" s="710"/>
      <c r="CH5" s="710"/>
      <c r="CI5" s="710"/>
      <c r="CJ5" s="710"/>
      <c r="CK5" s="710"/>
      <c r="CL5" s="710"/>
      <c r="CM5" s="710"/>
      <c r="CN5" s="710"/>
      <c r="CO5" s="710"/>
      <c r="CP5" s="710"/>
      <c r="CQ5" s="711"/>
      <c r="CR5" s="709" t="s">
        <v>236</v>
      </c>
      <c r="CS5" s="710"/>
      <c r="CT5" s="710"/>
      <c r="CU5" s="710"/>
      <c r="CV5" s="710"/>
      <c r="CW5" s="710"/>
      <c r="CX5" s="710"/>
      <c r="CY5" s="711"/>
      <c r="CZ5" s="709" t="s">
        <v>228</v>
      </c>
      <c r="DA5" s="710"/>
      <c r="DB5" s="710"/>
      <c r="DC5" s="711"/>
      <c r="DD5" s="709" t="s">
        <v>237</v>
      </c>
      <c r="DE5" s="710"/>
      <c r="DF5" s="710"/>
      <c r="DG5" s="710"/>
      <c r="DH5" s="710"/>
      <c r="DI5" s="710"/>
      <c r="DJ5" s="710"/>
      <c r="DK5" s="710"/>
      <c r="DL5" s="710"/>
      <c r="DM5" s="710"/>
      <c r="DN5" s="710"/>
      <c r="DO5" s="710"/>
      <c r="DP5" s="711"/>
      <c r="DQ5" s="709" t="s">
        <v>238</v>
      </c>
      <c r="DR5" s="710"/>
      <c r="DS5" s="710"/>
      <c r="DT5" s="710"/>
      <c r="DU5" s="710"/>
      <c r="DV5" s="710"/>
      <c r="DW5" s="710"/>
      <c r="DX5" s="710"/>
      <c r="DY5" s="710"/>
      <c r="DZ5" s="710"/>
      <c r="EA5" s="710"/>
      <c r="EB5" s="710"/>
      <c r="EC5" s="711"/>
    </row>
    <row r="6" spans="2:143" ht="11.25" customHeight="1" x14ac:dyDescent="0.15">
      <c r="B6" s="654" t="s">
        <v>239</v>
      </c>
      <c r="C6" s="655"/>
      <c r="D6" s="655"/>
      <c r="E6" s="655"/>
      <c r="F6" s="655"/>
      <c r="G6" s="655"/>
      <c r="H6" s="655"/>
      <c r="I6" s="655"/>
      <c r="J6" s="655"/>
      <c r="K6" s="655"/>
      <c r="L6" s="655"/>
      <c r="M6" s="655"/>
      <c r="N6" s="655"/>
      <c r="O6" s="655"/>
      <c r="P6" s="655"/>
      <c r="Q6" s="656"/>
      <c r="R6" s="657">
        <v>102932</v>
      </c>
      <c r="S6" s="658"/>
      <c r="T6" s="658"/>
      <c r="U6" s="658"/>
      <c r="V6" s="658"/>
      <c r="W6" s="658"/>
      <c r="X6" s="658"/>
      <c r="Y6" s="659"/>
      <c r="Z6" s="695">
        <v>1.2</v>
      </c>
      <c r="AA6" s="695"/>
      <c r="AB6" s="695"/>
      <c r="AC6" s="695"/>
      <c r="AD6" s="696">
        <v>102932</v>
      </c>
      <c r="AE6" s="696"/>
      <c r="AF6" s="696"/>
      <c r="AG6" s="696"/>
      <c r="AH6" s="696"/>
      <c r="AI6" s="696"/>
      <c r="AJ6" s="696"/>
      <c r="AK6" s="696"/>
      <c r="AL6" s="660">
        <v>2.2999999999999998</v>
      </c>
      <c r="AM6" s="661"/>
      <c r="AN6" s="661"/>
      <c r="AO6" s="697"/>
      <c r="AP6" s="654" t="s">
        <v>240</v>
      </c>
      <c r="AQ6" s="655"/>
      <c r="AR6" s="655"/>
      <c r="AS6" s="655"/>
      <c r="AT6" s="655"/>
      <c r="AU6" s="655"/>
      <c r="AV6" s="655"/>
      <c r="AW6" s="655"/>
      <c r="AX6" s="655"/>
      <c r="AY6" s="655"/>
      <c r="AZ6" s="655"/>
      <c r="BA6" s="655"/>
      <c r="BB6" s="655"/>
      <c r="BC6" s="655"/>
      <c r="BD6" s="655"/>
      <c r="BE6" s="655"/>
      <c r="BF6" s="656"/>
      <c r="BG6" s="657">
        <v>474421</v>
      </c>
      <c r="BH6" s="658"/>
      <c r="BI6" s="658"/>
      <c r="BJ6" s="658"/>
      <c r="BK6" s="658"/>
      <c r="BL6" s="658"/>
      <c r="BM6" s="658"/>
      <c r="BN6" s="659"/>
      <c r="BO6" s="695">
        <v>100</v>
      </c>
      <c r="BP6" s="695"/>
      <c r="BQ6" s="695"/>
      <c r="BR6" s="695"/>
      <c r="BS6" s="696">
        <v>39903</v>
      </c>
      <c r="BT6" s="696"/>
      <c r="BU6" s="696"/>
      <c r="BV6" s="696"/>
      <c r="BW6" s="696"/>
      <c r="BX6" s="696"/>
      <c r="BY6" s="696"/>
      <c r="BZ6" s="696"/>
      <c r="CA6" s="696"/>
      <c r="CB6" s="736"/>
      <c r="CD6" s="715" t="s">
        <v>241</v>
      </c>
      <c r="CE6" s="716"/>
      <c r="CF6" s="716"/>
      <c r="CG6" s="716"/>
      <c r="CH6" s="716"/>
      <c r="CI6" s="716"/>
      <c r="CJ6" s="716"/>
      <c r="CK6" s="716"/>
      <c r="CL6" s="716"/>
      <c r="CM6" s="716"/>
      <c r="CN6" s="716"/>
      <c r="CO6" s="716"/>
      <c r="CP6" s="716"/>
      <c r="CQ6" s="717"/>
      <c r="CR6" s="657">
        <v>59819</v>
      </c>
      <c r="CS6" s="658"/>
      <c r="CT6" s="658"/>
      <c r="CU6" s="658"/>
      <c r="CV6" s="658"/>
      <c r="CW6" s="658"/>
      <c r="CX6" s="658"/>
      <c r="CY6" s="659"/>
      <c r="CZ6" s="739">
        <v>0.7</v>
      </c>
      <c r="DA6" s="721"/>
      <c r="DB6" s="721"/>
      <c r="DC6" s="741"/>
      <c r="DD6" s="663" t="s">
        <v>178</v>
      </c>
      <c r="DE6" s="658"/>
      <c r="DF6" s="658"/>
      <c r="DG6" s="658"/>
      <c r="DH6" s="658"/>
      <c r="DI6" s="658"/>
      <c r="DJ6" s="658"/>
      <c r="DK6" s="658"/>
      <c r="DL6" s="658"/>
      <c r="DM6" s="658"/>
      <c r="DN6" s="658"/>
      <c r="DO6" s="658"/>
      <c r="DP6" s="659"/>
      <c r="DQ6" s="663">
        <v>59819</v>
      </c>
      <c r="DR6" s="658"/>
      <c r="DS6" s="658"/>
      <c r="DT6" s="658"/>
      <c r="DU6" s="658"/>
      <c r="DV6" s="658"/>
      <c r="DW6" s="658"/>
      <c r="DX6" s="658"/>
      <c r="DY6" s="658"/>
      <c r="DZ6" s="658"/>
      <c r="EA6" s="658"/>
      <c r="EB6" s="658"/>
      <c r="EC6" s="694"/>
    </row>
    <row r="7" spans="2:143" ht="11.25" customHeight="1" x14ac:dyDescent="0.15">
      <c r="B7" s="654" t="s">
        <v>242</v>
      </c>
      <c r="C7" s="655"/>
      <c r="D7" s="655"/>
      <c r="E7" s="655"/>
      <c r="F7" s="655"/>
      <c r="G7" s="655"/>
      <c r="H7" s="655"/>
      <c r="I7" s="655"/>
      <c r="J7" s="655"/>
      <c r="K7" s="655"/>
      <c r="L7" s="655"/>
      <c r="M7" s="655"/>
      <c r="N7" s="655"/>
      <c r="O7" s="655"/>
      <c r="P7" s="655"/>
      <c r="Q7" s="656"/>
      <c r="R7" s="657">
        <v>276</v>
      </c>
      <c r="S7" s="658"/>
      <c r="T7" s="658"/>
      <c r="U7" s="658"/>
      <c r="V7" s="658"/>
      <c r="W7" s="658"/>
      <c r="X7" s="658"/>
      <c r="Y7" s="659"/>
      <c r="Z7" s="695">
        <v>0</v>
      </c>
      <c r="AA7" s="695"/>
      <c r="AB7" s="695"/>
      <c r="AC7" s="695"/>
      <c r="AD7" s="696">
        <v>276</v>
      </c>
      <c r="AE7" s="696"/>
      <c r="AF7" s="696"/>
      <c r="AG7" s="696"/>
      <c r="AH7" s="696"/>
      <c r="AI7" s="696"/>
      <c r="AJ7" s="696"/>
      <c r="AK7" s="696"/>
      <c r="AL7" s="660">
        <v>0</v>
      </c>
      <c r="AM7" s="661"/>
      <c r="AN7" s="661"/>
      <c r="AO7" s="697"/>
      <c r="AP7" s="654" t="s">
        <v>243</v>
      </c>
      <c r="AQ7" s="655"/>
      <c r="AR7" s="655"/>
      <c r="AS7" s="655"/>
      <c r="AT7" s="655"/>
      <c r="AU7" s="655"/>
      <c r="AV7" s="655"/>
      <c r="AW7" s="655"/>
      <c r="AX7" s="655"/>
      <c r="AY7" s="655"/>
      <c r="AZ7" s="655"/>
      <c r="BA7" s="655"/>
      <c r="BB7" s="655"/>
      <c r="BC7" s="655"/>
      <c r="BD7" s="655"/>
      <c r="BE7" s="655"/>
      <c r="BF7" s="656"/>
      <c r="BG7" s="657">
        <v>155664</v>
      </c>
      <c r="BH7" s="658"/>
      <c r="BI7" s="658"/>
      <c r="BJ7" s="658"/>
      <c r="BK7" s="658"/>
      <c r="BL7" s="658"/>
      <c r="BM7" s="658"/>
      <c r="BN7" s="659"/>
      <c r="BO7" s="695">
        <v>32.799999999999997</v>
      </c>
      <c r="BP7" s="695"/>
      <c r="BQ7" s="695"/>
      <c r="BR7" s="695"/>
      <c r="BS7" s="696">
        <v>5244</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1227156</v>
      </c>
      <c r="CS7" s="658"/>
      <c r="CT7" s="658"/>
      <c r="CU7" s="658"/>
      <c r="CV7" s="658"/>
      <c r="CW7" s="658"/>
      <c r="CX7" s="658"/>
      <c r="CY7" s="659"/>
      <c r="CZ7" s="695">
        <v>14.8</v>
      </c>
      <c r="DA7" s="695"/>
      <c r="DB7" s="695"/>
      <c r="DC7" s="695"/>
      <c r="DD7" s="663">
        <v>130873</v>
      </c>
      <c r="DE7" s="658"/>
      <c r="DF7" s="658"/>
      <c r="DG7" s="658"/>
      <c r="DH7" s="658"/>
      <c r="DI7" s="658"/>
      <c r="DJ7" s="658"/>
      <c r="DK7" s="658"/>
      <c r="DL7" s="658"/>
      <c r="DM7" s="658"/>
      <c r="DN7" s="658"/>
      <c r="DO7" s="658"/>
      <c r="DP7" s="659"/>
      <c r="DQ7" s="663">
        <v>763130</v>
      </c>
      <c r="DR7" s="658"/>
      <c r="DS7" s="658"/>
      <c r="DT7" s="658"/>
      <c r="DU7" s="658"/>
      <c r="DV7" s="658"/>
      <c r="DW7" s="658"/>
      <c r="DX7" s="658"/>
      <c r="DY7" s="658"/>
      <c r="DZ7" s="658"/>
      <c r="EA7" s="658"/>
      <c r="EB7" s="658"/>
      <c r="EC7" s="694"/>
    </row>
    <row r="8" spans="2:143" ht="11.25" customHeight="1" x14ac:dyDescent="0.15">
      <c r="B8" s="654" t="s">
        <v>245</v>
      </c>
      <c r="C8" s="655"/>
      <c r="D8" s="655"/>
      <c r="E8" s="655"/>
      <c r="F8" s="655"/>
      <c r="G8" s="655"/>
      <c r="H8" s="655"/>
      <c r="I8" s="655"/>
      <c r="J8" s="655"/>
      <c r="K8" s="655"/>
      <c r="L8" s="655"/>
      <c r="M8" s="655"/>
      <c r="N8" s="655"/>
      <c r="O8" s="655"/>
      <c r="P8" s="655"/>
      <c r="Q8" s="656"/>
      <c r="R8" s="657">
        <v>1354</v>
      </c>
      <c r="S8" s="658"/>
      <c r="T8" s="658"/>
      <c r="U8" s="658"/>
      <c r="V8" s="658"/>
      <c r="W8" s="658"/>
      <c r="X8" s="658"/>
      <c r="Y8" s="659"/>
      <c r="Z8" s="695">
        <v>0</v>
      </c>
      <c r="AA8" s="695"/>
      <c r="AB8" s="695"/>
      <c r="AC8" s="695"/>
      <c r="AD8" s="696">
        <v>1354</v>
      </c>
      <c r="AE8" s="696"/>
      <c r="AF8" s="696"/>
      <c r="AG8" s="696"/>
      <c r="AH8" s="696"/>
      <c r="AI8" s="696"/>
      <c r="AJ8" s="696"/>
      <c r="AK8" s="696"/>
      <c r="AL8" s="660">
        <v>0</v>
      </c>
      <c r="AM8" s="661"/>
      <c r="AN8" s="661"/>
      <c r="AO8" s="697"/>
      <c r="AP8" s="654" t="s">
        <v>246</v>
      </c>
      <c r="AQ8" s="655"/>
      <c r="AR8" s="655"/>
      <c r="AS8" s="655"/>
      <c r="AT8" s="655"/>
      <c r="AU8" s="655"/>
      <c r="AV8" s="655"/>
      <c r="AW8" s="655"/>
      <c r="AX8" s="655"/>
      <c r="AY8" s="655"/>
      <c r="AZ8" s="655"/>
      <c r="BA8" s="655"/>
      <c r="BB8" s="655"/>
      <c r="BC8" s="655"/>
      <c r="BD8" s="655"/>
      <c r="BE8" s="655"/>
      <c r="BF8" s="656"/>
      <c r="BG8" s="657">
        <v>7378</v>
      </c>
      <c r="BH8" s="658"/>
      <c r="BI8" s="658"/>
      <c r="BJ8" s="658"/>
      <c r="BK8" s="658"/>
      <c r="BL8" s="658"/>
      <c r="BM8" s="658"/>
      <c r="BN8" s="659"/>
      <c r="BO8" s="695">
        <v>1.6</v>
      </c>
      <c r="BP8" s="695"/>
      <c r="BQ8" s="695"/>
      <c r="BR8" s="695"/>
      <c r="BS8" s="696" t="s">
        <v>247</v>
      </c>
      <c r="BT8" s="696"/>
      <c r="BU8" s="696"/>
      <c r="BV8" s="696"/>
      <c r="BW8" s="696"/>
      <c r="BX8" s="696"/>
      <c r="BY8" s="696"/>
      <c r="BZ8" s="696"/>
      <c r="CA8" s="696"/>
      <c r="CB8" s="736"/>
      <c r="CD8" s="654" t="s">
        <v>248</v>
      </c>
      <c r="CE8" s="655"/>
      <c r="CF8" s="655"/>
      <c r="CG8" s="655"/>
      <c r="CH8" s="655"/>
      <c r="CI8" s="655"/>
      <c r="CJ8" s="655"/>
      <c r="CK8" s="655"/>
      <c r="CL8" s="655"/>
      <c r="CM8" s="655"/>
      <c r="CN8" s="655"/>
      <c r="CO8" s="655"/>
      <c r="CP8" s="655"/>
      <c r="CQ8" s="656"/>
      <c r="CR8" s="657">
        <v>1336588</v>
      </c>
      <c r="CS8" s="658"/>
      <c r="CT8" s="658"/>
      <c r="CU8" s="658"/>
      <c r="CV8" s="658"/>
      <c r="CW8" s="658"/>
      <c r="CX8" s="658"/>
      <c r="CY8" s="659"/>
      <c r="CZ8" s="695">
        <v>16.100000000000001</v>
      </c>
      <c r="DA8" s="695"/>
      <c r="DB8" s="695"/>
      <c r="DC8" s="695"/>
      <c r="DD8" s="663">
        <v>27777</v>
      </c>
      <c r="DE8" s="658"/>
      <c r="DF8" s="658"/>
      <c r="DG8" s="658"/>
      <c r="DH8" s="658"/>
      <c r="DI8" s="658"/>
      <c r="DJ8" s="658"/>
      <c r="DK8" s="658"/>
      <c r="DL8" s="658"/>
      <c r="DM8" s="658"/>
      <c r="DN8" s="658"/>
      <c r="DO8" s="658"/>
      <c r="DP8" s="659"/>
      <c r="DQ8" s="663">
        <v>853996</v>
      </c>
      <c r="DR8" s="658"/>
      <c r="DS8" s="658"/>
      <c r="DT8" s="658"/>
      <c r="DU8" s="658"/>
      <c r="DV8" s="658"/>
      <c r="DW8" s="658"/>
      <c r="DX8" s="658"/>
      <c r="DY8" s="658"/>
      <c r="DZ8" s="658"/>
      <c r="EA8" s="658"/>
      <c r="EB8" s="658"/>
      <c r="EC8" s="694"/>
    </row>
    <row r="9" spans="2:143" ht="11.25" customHeight="1" x14ac:dyDescent="0.15">
      <c r="B9" s="654" t="s">
        <v>249</v>
      </c>
      <c r="C9" s="655"/>
      <c r="D9" s="655"/>
      <c r="E9" s="655"/>
      <c r="F9" s="655"/>
      <c r="G9" s="655"/>
      <c r="H9" s="655"/>
      <c r="I9" s="655"/>
      <c r="J9" s="655"/>
      <c r="K9" s="655"/>
      <c r="L9" s="655"/>
      <c r="M9" s="655"/>
      <c r="N9" s="655"/>
      <c r="O9" s="655"/>
      <c r="P9" s="655"/>
      <c r="Q9" s="656"/>
      <c r="R9" s="657">
        <v>998</v>
      </c>
      <c r="S9" s="658"/>
      <c r="T9" s="658"/>
      <c r="U9" s="658"/>
      <c r="V9" s="658"/>
      <c r="W9" s="658"/>
      <c r="X9" s="658"/>
      <c r="Y9" s="659"/>
      <c r="Z9" s="695">
        <v>0</v>
      </c>
      <c r="AA9" s="695"/>
      <c r="AB9" s="695"/>
      <c r="AC9" s="695"/>
      <c r="AD9" s="696">
        <v>998</v>
      </c>
      <c r="AE9" s="696"/>
      <c r="AF9" s="696"/>
      <c r="AG9" s="696"/>
      <c r="AH9" s="696"/>
      <c r="AI9" s="696"/>
      <c r="AJ9" s="696"/>
      <c r="AK9" s="696"/>
      <c r="AL9" s="660">
        <v>0</v>
      </c>
      <c r="AM9" s="661"/>
      <c r="AN9" s="661"/>
      <c r="AO9" s="697"/>
      <c r="AP9" s="654" t="s">
        <v>250</v>
      </c>
      <c r="AQ9" s="655"/>
      <c r="AR9" s="655"/>
      <c r="AS9" s="655"/>
      <c r="AT9" s="655"/>
      <c r="AU9" s="655"/>
      <c r="AV9" s="655"/>
      <c r="AW9" s="655"/>
      <c r="AX9" s="655"/>
      <c r="AY9" s="655"/>
      <c r="AZ9" s="655"/>
      <c r="BA9" s="655"/>
      <c r="BB9" s="655"/>
      <c r="BC9" s="655"/>
      <c r="BD9" s="655"/>
      <c r="BE9" s="655"/>
      <c r="BF9" s="656"/>
      <c r="BG9" s="657">
        <v>122266</v>
      </c>
      <c r="BH9" s="658"/>
      <c r="BI9" s="658"/>
      <c r="BJ9" s="658"/>
      <c r="BK9" s="658"/>
      <c r="BL9" s="658"/>
      <c r="BM9" s="658"/>
      <c r="BN9" s="659"/>
      <c r="BO9" s="695">
        <v>25.8</v>
      </c>
      <c r="BP9" s="695"/>
      <c r="BQ9" s="695"/>
      <c r="BR9" s="695"/>
      <c r="BS9" s="696" t="s">
        <v>247</v>
      </c>
      <c r="BT9" s="696"/>
      <c r="BU9" s="696"/>
      <c r="BV9" s="696"/>
      <c r="BW9" s="696"/>
      <c r="BX9" s="696"/>
      <c r="BY9" s="696"/>
      <c r="BZ9" s="696"/>
      <c r="CA9" s="696"/>
      <c r="CB9" s="736"/>
      <c r="CD9" s="654" t="s">
        <v>251</v>
      </c>
      <c r="CE9" s="655"/>
      <c r="CF9" s="655"/>
      <c r="CG9" s="655"/>
      <c r="CH9" s="655"/>
      <c r="CI9" s="655"/>
      <c r="CJ9" s="655"/>
      <c r="CK9" s="655"/>
      <c r="CL9" s="655"/>
      <c r="CM9" s="655"/>
      <c r="CN9" s="655"/>
      <c r="CO9" s="655"/>
      <c r="CP9" s="655"/>
      <c r="CQ9" s="656"/>
      <c r="CR9" s="657">
        <v>848462</v>
      </c>
      <c r="CS9" s="658"/>
      <c r="CT9" s="658"/>
      <c r="CU9" s="658"/>
      <c r="CV9" s="658"/>
      <c r="CW9" s="658"/>
      <c r="CX9" s="658"/>
      <c r="CY9" s="659"/>
      <c r="CZ9" s="695">
        <v>10.199999999999999</v>
      </c>
      <c r="DA9" s="695"/>
      <c r="DB9" s="695"/>
      <c r="DC9" s="695"/>
      <c r="DD9" s="663" t="s">
        <v>247</v>
      </c>
      <c r="DE9" s="658"/>
      <c r="DF9" s="658"/>
      <c r="DG9" s="658"/>
      <c r="DH9" s="658"/>
      <c r="DI9" s="658"/>
      <c r="DJ9" s="658"/>
      <c r="DK9" s="658"/>
      <c r="DL9" s="658"/>
      <c r="DM9" s="658"/>
      <c r="DN9" s="658"/>
      <c r="DO9" s="658"/>
      <c r="DP9" s="659"/>
      <c r="DQ9" s="663">
        <v>765005</v>
      </c>
      <c r="DR9" s="658"/>
      <c r="DS9" s="658"/>
      <c r="DT9" s="658"/>
      <c r="DU9" s="658"/>
      <c r="DV9" s="658"/>
      <c r="DW9" s="658"/>
      <c r="DX9" s="658"/>
      <c r="DY9" s="658"/>
      <c r="DZ9" s="658"/>
      <c r="EA9" s="658"/>
      <c r="EB9" s="658"/>
      <c r="EC9" s="694"/>
    </row>
    <row r="10" spans="2:143" ht="11.25" customHeight="1" x14ac:dyDescent="0.15">
      <c r="B10" s="654" t="s">
        <v>252</v>
      </c>
      <c r="C10" s="655"/>
      <c r="D10" s="655"/>
      <c r="E10" s="655"/>
      <c r="F10" s="655"/>
      <c r="G10" s="655"/>
      <c r="H10" s="655"/>
      <c r="I10" s="655"/>
      <c r="J10" s="655"/>
      <c r="K10" s="655"/>
      <c r="L10" s="655"/>
      <c r="M10" s="655"/>
      <c r="N10" s="655"/>
      <c r="O10" s="655"/>
      <c r="P10" s="655"/>
      <c r="Q10" s="656"/>
      <c r="R10" s="657" t="s">
        <v>247</v>
      </c>
      <c r="S10" s="658"/>
      <c r="T10" s="658"/>
      <c r="U10" s="658"/>
      <c r="V10" s="658"/>
      <c r="W10" s="658"/>
      <c r="X10" s="658"/>
      <c r="Y10" s="659"/>
      <c r="Z10" s="695" t="s">
        <v>141</v>
      </c>
      <c r="AA10" s="695"/>
      <c r="AB10" s="695"/>
      <c r="AC10" s="695"/>
      <c r="AD10" s="696" t="s">
        <v>247</v>
      </c>
      <c r="AE10" s="696"/>
      <c r="AF10" s="696"/>
      <c r="AG10" s="696"/>
      <c r="AH10" s="696"/>
      <c r="AI10" s="696"/>
      <c r="AJ10" s="696"/>
      <c r="AK10" s="696"/>
      <c r="AL10" s="660" t="s">
        <v>141</v>
      </c>
      <c r="AM10" s="661"/>
      <c r="AN10" s="661"/>
      <c r="AO10" s="697"/>
      <c r="AP10" s="654" t="s">
        <v>253</v>
      </c>
      <c r="AQ10" s="655"/>
      <c r="AR10" s="655"/>
      <c r="AS10" s="655"/>
      <c r="AT10" s="655"/>
      <c r="AU10" s="655"/>
      <c r="AV10" s="655"/>
      <c r="AW10" s="655"/>
      <c r="AX10" s="655"/>
      <c r="AY10" s="655"/>
      <c r="AZ10" s="655"/>
      <c r="BA10" s="655"/>
      <c r="BB10" s="655"/>
      <c r="BC10" s="655"/>
      <c r="BD10" s="655"/>
      <c r="BE10" s="655"/>
      <c r="BF10" s="656"/>
      <c r="BG10" s="657">
        <v>18412</v>
      </c>
      <c r="BH10" s="658"/>
      <c r="BI10" s="658"/>
      <c r="BJ10" s="658"/>
      <c r="BK10" s="658"/>
      <c r="BL10" s="658"/>
      <c r="BM10" s="658"/>
      <c r="BN10" s="659"/>
      <c r="BO10" s="695">
        <v>3.9</v>
      </c>
      <c r="BP10" s="695"/>
      <c r="BQ10" s="695"/>
      <c r="BR10" s="695"/>
      <c r="BS10" s="696">
        <v>3070</v>
      </c>
      <c r="BT10" s="696"/>
      <c r="BU10" s="696"/>
      <c r="BV10" s="696"/>
      <c r="BW10" s="696"/>
      <c r="BX10" s="696"/>
      <c r="BY10" s="696"/>
      <c r="BZ10" s="696"/>
      <c r="CA10" s="696"/>
      <c r="CB10" s="736"/>
      <c r="CD10" s="654" t="s">
        <v>254</v>
      </c>
      <c r="CE10" s="655"/>
      <c r="CF10" s="655"/>
      <c r="CG10" s="655"/>
      <c r="CH10" s="655"/>
      <c r="CI10" s="655"/>
      <c r="CJ10" s="655"/>
      <c r="CK10" s="655"/>
      <c r="CL10" s="655"/>
      <c r="CM10" s="655"/>
      <c r="CN10" s="655"/>
      <c r="CO10" s="655"/>
      <c r="CP10" s="655"/>
      <c r="CQ10" s="656"/>
      <c r="CR10" s="657" t="s">
        <v>178</v>
      </c>
      <c r="CS10" s="658"/>
      <c r="CT10" s="658"/>
      <c r="CU10" s="658"/>
      <c r="CV10" s="658"/>
      <c r="CW10" s="658"/>
      <c r="CX10" s="658"/>
      <c r="CY10" s="659"/>
      <c r="CZ10" s="695" t="s">
        <v>247</v>
      </c>
      <c r="DA10" s="695"/>
      <c r="DB10" s="695"/>
      <c r="DC10" s="695"/>
      <c r="DD10" s="663" t="s">
        <v>141</v>
      </c>
      <c r="DE10" s="658"/>
      <c r="DF10" s="658"/>
      <c r="DG10" s="658"/>
      <c r="DH10" s="658"/>
      <c r="DI10" s="658"/>
      <c r="DJ10" s="658"/>
      <c r="DK10" s="658"/>
      <c r="DL10" s="658"/>
      <c r="DM10" s="658"/>
      <c r="DN10" s="658"/>
      <c r="DO10" s="658"/>
      <c r="DP10" s="659"/>
      <c r="DQ10" s="663" t="s">
        <v>247</v>
      </c>
      <c r="DR10" s="658"/>
      <c r="DS10" s="658"/>
      <c r="DT10" s="658"/>
      <c r="DU10" s="658"/>
      <c r="DV10" s="658"/>
      <c r="DW10" s="658"/>
      <c r="DX10" s="658"/>
      <c r="DY10" s="658"/>
      <c r="DZ10" s="658"/>
      <c r="EA10" s="658"/>
      <c r="EB10" s="658"/>
      <c r="EC10" s="694"/>
    </row>
    <row r="11" spans="2:143" ht="11.25" customHeight="1" x14ac:dyDescent="0.15">
      <c r="B11" s="654" t="s">
        <v>255</v>
      </c>
      <c r="C11" s="655"/>
      <c r="D11" s="655"/>
      <c r="E11" s="655"/>
      <c r="F11" s="655"/>
      <c r="G11" s="655"/>
      <c r="H11" s="655"/>
      <c r="I11" s="655"/>
      <c r="J11" s="655"/>
      <c r="K11" s="655"/>
      <c r="L11" s="655"/>
      <c r="M11" s="655"/>
      <c r="N11" s="655"/>
      <c r="O11" s="655"/>
      <c r="P11" s="655"/>
      <c r="Q11" s="656"/>
      <c r="R11" s="657">
        <v>115010</v>
      </c>
      <c r="S11" s="658"/>
      <c r="T11" s="658"/>
      <c r="U11" s="658"/>
      <c r="V11" s="658"/>
      <c r="W11" s="658"/>
      <c r="X11" s="658"/>
      <c r="Y11" s="659"/>
      <c r="Z11" s="660">
        <v>1.3</v>
      </c>
      <c r="AA11" s="661"/>
      <c r="AB11" s="661"/>
      <c r="AC11" s="662"/>
      <c r="AD11" s="663">
        <v>115010</v>
      </c>
      <c r="AE11" s="658"/>
      <c r="AF11" s="658"/>
      <c r="AG11" s="658"/>
      <c r="AH11" s="658"/>
      <c r="AI11" s="658"/>
      <c r="AJ11" s="658"/>
      <c r="AK11" s="659"/>
      <c r="AL11" s="660">
        <v>2.6</v>
      </c>
      <c r="AM11" s="661"/>
      <c r="AN11" s="661"/>
      <c r="AO11" s="697"/>
      <c r="AP11" s="654" t="s">
        <v>256</v>
      </c>
      <c r="AQ11" s="655"/>
      <c r="AR11" s="655"/>
      <c r="AS11" s="655"/>
      <c r="AT11" s="655"/>
      <c r="AU11" s="655"/>
      <c r="AV11" s="655"/>
      <c r="AW11" s="655"/>
      <c r="AX11" s="655"/>
      <c r="AY11" s="655"/>
      <c r="AZ11" s="655"/>
      <c r="BA11" s="655"/>
      <c r="BB11" s="655"/>
      <c r="BC11" s="655"/>
      <c r="BD11" s="655"/>
      <c r="BE11" s="655"/>
      <c r="BF11" s="656"/>
      <c r="BG11" s="657">
        <v>7608</v>
      </c>
      <c r="BH11" s="658"/>
      <c r="BI11" s="658"/>
      <c r="BJ11" s="658"/>
      <c r="BK11" s="658"/>
      <c r="BL11" s="658"/>
      <c r="BM11" s="658"/>
      <c r="BN11" s="659"/>
      <c r="BO11" s="695">
        <v>1.6</v>
      </c>
      <c r="BP11" s="695"/>
      <c r="BQ11" s="695"/>
      <c r="BR11" s="695"/>
      <c r="BS11" s="696">
        <v>2174</v>
      </c>
      <c r="BT11" s="696"/>
      <c r="BU11" s="696"/>
      <c r="BV11" s="696"/>
      <c r="BW11" s="696"/>
      <c r="BX11" s="696"/>
      <c r="BY11" s="696"/>
      <c r="BZ11" s="696"/>
      <c r="CA11" s="696"/>
      <c r="CB11" s="736"/>
      <c r="CD11" s="654" t="s">
        <v>257</v>
      </c>
      <c r="CE11" s="655"/>
      <c r="CF11" s="655"/>
      <c r="CG11" s="655"/>
      <c r="CH11" s="655"/>
      <c r="CI11" s="655"/>
      <c r="CJ11" s="655"/>
      <c r="CK11" s="655"/>
      <c r="CL11" s="655"/>
      <c r="CM11" s="655"/>
      <c r="CN11" s="655"/>
      <c r="CO11" s="655"/>
      <c r="CP11" s="655"/>
      <c r="CQ11" s="656"/>
      <c r="CR11" s="657">
        <v>887617</v>
      </c>
      <c r="CS11" s="658"/>
      <c r="CT11" s="658"/>
      <c r="CU11" s="658"/>
      <c r="CV11" s="658"/>
      <c r="CW11" s="658"/>
      <c r="CX11" s="658"/>
      <c r="CY11" s="659"/>
      <c r="CZ11" s="695">
        <v>10.7</v>
      </c>
      <c r="DA11" s="695"/>
      <c r="DB11" s="695"/>
      <c r="DC11" s="695"/>
      <c r="DD11" s="663">
        <v>372435</v>
      </c>
      <c r="DE11" s="658"/>
      <c r="DF11" s="658"/>
      <c r="DG11" s="658"/>
      <c r="DH11" s="658"/>
      <c r="DI11" s="658"/>
      <c r="DJ11" s="658"/>
      <c r="DK11" s="658"/>
      <c r="DL11" s="658"/>
      <c r="DM11" s="658"/>
      <c r="DN11" s="658"/>
      <c r="DO11" s="658"/>
      <c r="DP11" s="659"/>
      <c r="DQ11" s="663">
        <v>321625</v>
      </c>
      <c r="DR11" s="658"/>
      <c r="DS11" s="658"/>
      <c r="DT11" s="658"/>
      <c r="DU11" s="658"/>
      <c r="DV11" s="658"/>
      <c r="DW11" s="658"/>
      <c r="DX11" s="658"/>
      <c r="DY11" s="658"/>
      <c r="DZ11" s="658"/>
      <c r="EA11" s="658"/>
      <c r="EB11" s="658"/>
      <c r="EC11" s="694"/>
    </row>
    <row r="12" spans="2:143" ht="11.25" customHeight="1" x14ac:dyDescent="0.15">
      <c r="B12" s="654" t="s">
        <v>258</v>
      </c>
      <c r="C12" s="655"/>
      <c r="D12" s="655"/>
      <c r="E12" s="655"/>
      <c r="F12" s="655"/>
      <c r="G12" s="655"/>
      <c r="H12" s="655"/>
      <c r="I12" s="655"/>
      <c r="J12" s="655"/>
      <c r="K12" s="655"/>
      <c r="L12" s="655"/>
      <c r="M12" s="655"/>
      <c r="N12" s="655"/>
      <c r="O12" s="655"/>
      <c r="P12" s="655"/>
      <c r="Q12" s="656"/>
      <c r="R12" s="657" t="s">
        <v>247</v>
      </c>
      <c r="S12" s="658"/>
      <c r="T12" s="658"/>
      <c r="U12" s="658"/>
      <c r="V12" s="658"/>
      <c r="W12" s="658"/>
      <c r="X12" s="658"/>
      <c r="Y12" s="659"/>
      <c r="Z12" s="695" t="s">
        <v>141</v>
      </c>
      <c r="AA12" s="695"/>
      <c r="AB12" s="695"/>
      <c r="AC12" s="695"/>
      <c r="AD12" s="696" t="s">
        <v>247</v>
      </c>
      <c r="AE12" s="696"/>
      <c r="AF12" s="696"/>
      <c r="AG12" s="696"/>
      <c r="AH12" s="696"/>
      <c r="AI12" s="696"/>
      <c r="AJ12" s="696"/>
      <c r="AK12" s="696"/>
      <c r="AL12" s="660" t="s">
        <v>141</v>
      </c>
      <c r="AM12" s="661"/>
      <c r="AN12" s="661"/>
      <c r="AO12" s="697"/>
      <c r="AP12" s="654" t="s">
        <v>259</v>
      </c>
      <c r="AQ12" s="655"/>
      <c r="AR12" s="655"/>
      <c r="AS12" s="655"/>
      <c r="AT12" s="655"/>
      <c r="AU12" s="655"/>
      <c r="AV12" s="655"/>
      <c r="AW12" s="655"/>
      <c r="AX12" s="655"/>
      <c r="AY12" s="655"/>
      <c r="AZ12" s="655"/>
      <c r="BA12" s="655"/>
      <c r="BB12" s="655"/>
      <c r="BC12" s="655"/>
      <c r="BD12" s="655"/>
      <c r="BE12" s="655"/>
      <c r="BF12" s="656"/>
      <c r="BG12" s="657">
        <v>278578</v>
      </c>
      <c r="BH12" s="658"/>
      <c r="BI12" s="658"/>
      <c r="BJ12" s="658"/>
      <c r="BK12" s="658"/>
      <c r="BL12" s="658"/>
      <c r="BM12" s="658"/>
      <c r="BN12" s="659"/>
      <c r="BO12" s="695">
        <v>58.7</v>
      </c>
      <c r="BP12" s="695"/>
      <c r="BQ12" s="695"/>
      <c r="BR12" s="695"/>
      <c r="BS12" s="696">
        <v>34659</v>
      </c>
      <c r="BT12" s="696"/>
      <c r="BU12" s="696"/>
      <c r="BV12" s="696"/>
      <c r="BW12" s="696"/>
      <c r="BX12" s="696"/>
      <c r="BY12" s="696"/>
      <c r="BZ12" s="696"/>
      <c r="CA12" s="696"/>
      <c r="CB12" s="736"/>
      <c r="CD12" s="654" t="s">
        <v>260</v>
      </c>
      <c r="CE12" s="655"/>
      <c r="CF12" s="655"/>
      <c r="CG12" s="655"/>
      <c r="CH12" s="655"/>
      <c r="CI12" s="655"/>
      <c r="CJ12" s="655"/>
      <c r="CK12" s="655"/>
      <c r="CL12" s="655"/>
      <c r="CM12" s="655"/>
      <c r="CN12" s="655"/>
      <c r="CO12" s="655"/>
      <c r="CP12" s="655"/>
      <c r="CQ12" s="656"/>
      <c r="CR12" s="657">
        <v>428029</v>
      </c>
      <c r="CS12" s="658"/>
      <c r="CT12" s="658"/>
      <c r="CU12" s="658"/>
      <c r="CV12" s="658"/>
      <c r="CW12" s="658"/>
      <c r="CX12" s="658"/>
      <c r="CY12" s="659"/>
      <c r="CZ12" s="695">
        <v>5.2</v>
      </c>
      <c r="DA12" s="695"/>
      <c r="DB12" s="695"/>
      <c r="DC12" s="695"/>
      <c r="DD12" s="663">
        <v>16759</v>
      </c>
      <c r="DE12" s="658"/>
      <c r="DF12" s="658"/>
      <c r="DG12" s="658"/>
      <c r="DH12" s="658"/>
      <c r="DI12" s="658"/>
      <c r="DJ12" s="658"/>
      <c r="DK12" s="658"/>
      <c r="DL12" s="658"/>
      <c r="DM12" s="658"/>
      <c r="DN12" s="658"/>
      <c r="DO12" s="658"/>
      <c r="DP12" s="659"/>
      <c r="DQ12" s="663">
        <v>361222</v>
      </c>
      <c r="DR12" s="658"/>
      <c r="DS12" s="658"/>
      <c r="DT12" s="658"/>
      <c r="DU12" s="658"/>
      <c r="DV12" s="658"/>
      <c r="DW12" s="658"/>
      <c r="DX12" s="658"/>
      <c r="DY12" s="658"/>
      <c r="DZ12" s="658"/>
      <c r="EA12" s="658"/>
      <c r="EB12" s="658"/>
      <c r="EC12" s="694"/>
    </row>
    <row r="13" spans="2:143" ht="11.25" customHeight="1" x14ac:dyDescent="0.15">
      <c r="B13" s="654" t="s">
        <v>261</v>
      </c>
      <c r="C13" s="655"/>
      <c r="D13" s="655"/>
      <c r="E13" s="655"/>
      <c r="F13" s="655"/>
      <c r="G13" s="655"/>
      <c r="H13" s="655"/>
      <c r="I13" s="655"/>
      <c r="J13" s="655"/>
      <c r="K13" s="655"/>
      <c r="L13" s="655"/>
      <c r="M13" s="655"/>
      <c r="N13" s="655"/>
      <c r="O13" s="655"/>
      <c r="P13" s="655"/>
      <c r="Q13" s="656"/>
      <c r="R13" s="657" t="s">
        <v>141</v>
      </c>
      <c r="S13" s="658"/>
      <c r="T13" s="658"/>
      <c r="U13" s="658"/>
      <c r="V13" s="658"/>
      <c r="W13" s="658"/>
      <c r="X13" s="658"/>
      <c r="Y13" s="659"/>
      <c r="Z13" s="695" t="s">
        <v>178</v>
      </c>
      <c r="AA13" s="695"/>
      <c r="AB13" s="695"/>
      <c r="AC13" s="695"/>
      <c r="AD13" s="696" t="s">
        <v>141</v>
      </c>
      <c r="AE13" s="696"/>
      <c r="AF13" s="696"/>
      <c r="AG13" s="696"/>
      <c r="AH13" s="696"/>
      <c r="AI13" s="696"/>
      <c r="AJ13" s="696"/>
      <c r="AK13" s="696"/>
      <c r="AL13" s="660" t="s">
        <v>178</v>
      </c>
      <c r="AM13" s="661"/>
      <c r="AN13" s="661"/>
      <c r="AO13" s="697"/>
      <c r="AP13" s="654" t="s">
        <v>262</v>
      </c>
      <c r="AQ13" s="655"/>
      <c r="AR13" s="655"/>
      <c r="AS13" s="655"/>
      <c r="AT13" s="655"/>
      <c r="AU13" s="655"/>
      <c r="AV13" s="655"/>
      <c r="AW13" s="655"/>
      <c r="AX13" s="655"/>
      <c r="AY13" s="655"/>
      <c r="AZ13" s="655"/>
      <c r="BA13" s="655"/>
      <c r="BB13" s="655"/>
      <c r="BC13" s="655"/>
      <c r="BD13" s="655"/>
      <c r="BE13" s="655"/>
      <c r="BF13" s="656"/>
      <c r="BG13" s="657">
        <v>270931</v>
      </c>
      <c r="BH13" s="658"/>
      <c r="BI13" s="658"/>
      <c r="BJ13" s="658"/>
      <c r="BK13" s="658"/>
      <c r="BL13" s="658"/>
      <c r="BM13" s="658"/>
      <c r="BN13" s="659"/>
      <c r="BO13" s="695">
        <v>57.1</v>
      </c>
      <c r="BP13" s="695"/>
      <c r="BQ13" s="695"/>
      <c r="BR13" s="695"/>
      <c r="BS13" s="696">
        <v>34659</v>
      </c>
      <c r="BT13" s="696"/>
      <c r="BU13" s="696"/>
      <c r="BV13" s="696"/>
      <c r="BW13" s="696"/>
      <c r="BX13" s="696"/>
      <c r="BY13" s="696"/>
      <c r="BZ13" s="696"/>
      <c r="CA13" s="696"/>
      <c r="CB13" s="736"/>
      <c r="CD13" s="654" t="s">
        <v>263</v>
      </c>
      <c r="CE13" s="655"/>
      <c r="CF13" s="655"/>
      <c r="CG13" s="655"/>
      <c r="CH13" s="655"/>
      <c r="CI13" s="655"/>
      <c r="CJ13" s="655"/>
      <c r="CK13" s="655"/>
      <c r="CL13" s="655"/>
      <c r="CM13" s="655"/>
      <c r="CN13" s="655"/>
      <c r="CO13" s="655"/>
      <c r="CP13" s="655"/>
      <c r="CQ13" s="656"/>
      <c r="CR13" s="657">
        <v>670031</v>
      </c>
      <c r="CS13" s="658"/>
      <c r="CT13" s="658"/>
      <c r="CU13" s="658"/>
      <c r="CV13" s="658"/>
      <c r="CW13" s="658"/>
      <c r="CX13" s="658"/>
      <c r="CY13" s="659"/>
      <c r="CZ13" s="695">
        <v>8.1</v>
      </c>
      <c r="DA13" s="695"/>
      <c r="DB13" s="695"/>
      <c r="DC13" s="695"/>
      <c r="DD13" s="663">
        <v>254488</v>
      </c>
      <c r="DE13" s="658"/>
      <c r="DF13" s="658"/>
      <c r="DG13" s="658"/>
      <c r="DH13" s="658"/>
      <c r="DI13" s="658"/>
      <c r="DJ13" s="658"/>
      <c r="DK13" s="658"/>
      <c r="DL13" s="658"/>
      <c r="DM13" s="658"/>
      <c r="DN13" s="658"/>
      <c r="DO13" s="658"/>
      <c r="DP13" s="659"/>
      <c r="DQ13" s="663">
        <v>383097</v>
      </c>
      <c r="DR13" s="658"/>
      <c r="DS13" s="658"/>
      <c r="DT13" s="658"/>
      <c r="DU13" s="658"/>
      <c r="DV13" s="658"/>
      <c r="DW13" s="658"/>
      <c r="DX13" s="658"/>
      <c r="DY13" s="658"/>
      <c r="DZ13" s="658"/>
      <c r="EA13" s="658"/>
      <c r="EB13" s="658"/>
      <c r="EC13" s="694"/>
    </row>
    <row r="14" spans="2:143" ht="11.25" customHeight="1" x14ac:dyDescent="0.15">
      <c r="B14" s="654" t="s">
        <v>264</v>
      </c>
      <c r="C14" s="655"/>
      <c r="D14" s="655"/>
      <c r="E14" s="655"/>
      <c r="F14" s="655"/>
      <c r="G14" s="655"/>
      <c r="H14" s="655"/>
      <c r="I14" s="655"/>
      <c r="J14" s="655"/>
      <c r="K14" s="655"/>
      <c r="L14" s="655"/>
      <c r="M14" s="655"/>
      <c r="N14" s="655"/>
      <c r="O14" s="655"/>
      <c r="P14" s="655"/>
      <c r="Q14" s="656"/>
      <c r="R14" s="657" t="s">
        <v>178</v>
      </c>
      <c r="S14" s="658"/>
      <c r="T14" s="658"/>
      <c r="U14" s="658"/>
      <c r="V14" s="658"/>
      <c r="W14" s="658"/>
      <c r="X14" s="658"/>
      <c r="Y14" s="659"/>
      <c r="Z14" s="695" t="s">
        <v>141</v>
      </c>
      <c r="AA14" s="695"/>
      <c r="AB14" s="695"/>
      <c r="AC14" s="695"/>
      <c r="AD14" s="696" t="s">
        <v>178</v>
      </c>
      <c r="AE14" s="696"/>
      <c r="AF14" s="696"/>
      <c r="AG14" s="696"/>
      <c r="AH14" s="696"/>
      <c r="AI14" s="696"/>
      <c r="AJ14" s="696"/>
      <c r="AK14" s="696"/>
      <c r="AL14" s="660" t="s">
        <v>141</v>
      </c>
      <c r="AM14" s="661"/>
      <c r="AN14" s="661"/>
      <c r="AO14" s="697"/>
      <c r="AP14" s="654" t="s">
        <v>265</v>
      </c>
      <c r="AQ14" s="655"/>
      <c r="AR14" s="655"/>
      <c r="AS14" s="655"/>
      <c r="AT14" s="655"/>
      <c r="AU14" s="655"/>
      <c r="AV14" s="655"/>
      <c r="AW14" s="655"/>
      <c r="AX14" s="655"/>
      <c r="AY14" s="655"/>
      <c r="AZ14" s="655"/>
      <c r="BA14" s="655"/>
      <c r="BB14" s="655"/>
      <c r="BC14" s="655"/>
      <c r="BD14" s="655"/>
      <c r="BE14" s="655"/>
      <c r="BF14" s="656"/>
      <c r="BG14" s="657">
        <v>22057</v>
      </c>
      <c r="BH14" s="658"/>
      <c r="BI14" s="658"/>
      <c r="BJ14" s="658"/>
      <c r="BK14" s="658"/>
      <c r="BL14" s="658"/>
      <c r="BM14" s="658"/>
      <c r="BN14" s="659"/>
      <c r="BO14" s="695">
        <v>4.5999999999999996</v>
      </c>
      <c r="BP14" s="695"/>
      <c r="BQ14" s="695"/>
      <c r="BR14" s="695"/>
      <c r="BS14" s="696" t="s">
        <v>247</v>
      </c>
      <c r="BT14" s="696"/>
      <c r="BU14" s="696"/>
      <c r="BV14" s="696"/>
      <c r="BW14" s="696"/>
      <c r="BX14" s="696"/>
      <c r="BY14" s="696"/>
      <c r="BZ14" s="696"/>
      <c r="CA14" s="696"/>
      <c r="CB14" s="736"/>
      <c r="CD14" s="654" t="s">
        <v>266</v>
      </c>
      <c r="CE14" s="655"/>
      <c r="CF14" s="655"/>
      <c r="CG14" s="655"/>
      <c r="CH14" s="655"/>
      <c r="CI14" s="655"/>
      <c r="CJ14" s="655"/>
      <c r="CK14" s="655"/>
      <c r="CL14" s="655"/>
      <c r="CM14" s="655"/>
      <c r="CN14" s="655"/>
      <c r="CO14" s="655"/>
      <c r="CP14" s="655"/>
      <c r="CQ14" s="656"/>
      <c r="CR14" s="657">
        <v>232692</v>
      </c>
      <c r="CS14" s="658"/>
      <c r="CT14" s="658"/>
      <c r="CU14" s="658"/>
      <c r="CV14" s="658"/>
      <c r="CW14" s="658"/>
      <c r="CX14" s="658"/>
      <c r="CY14" s="659"/>
      <c r="CZ14" s="695">
        <v>2.8</v>
      </c>
      <c r="DA14" s="695"/>
      <c r="DB14" s="695"/>
      <c r="DC14" s="695"/>
      <c r="DD14" s="663">
        <v>14424</v>
      </c>
      <c r="DE14" s="658"/>
      <c r="DF14" s="658"/>
      <c r="DG14" s="658"/>
      <c r="DH14" s="658"/>
      <c r="DI14" s="658"/>
      <c r="DJ14" s="658"/>
      <c r="DK14" s="658"/>
      <c r="DL14" s="658"/>
      <c r="DM14" s="658"/>
      <c r="DN14" s="658"/>
      <c r="DO14" s="658"/>
      <c r="DP14" s="659"/>
      <c r="DQ14" s="663">
        <v>196153</v>
      </c>
      <c r="DR14" s="658"/>
      <c r="DS14" s="658"/>
      <c r="DT14" s="658"/>
      <c r="DU14" s="658"/>
      <c r="DV14" s="658"/>
      <c r="DW14" s="658"/>
      <c r="DX14" s="658"/>
      <c r="DY14" s="658"/>
      <c r="DZ14" s="658"/>
      <c r="EA14" s="658"/>
      <c r="EB14" s="658"/>
      <c r="EC14" s="694"/>
    </row>
    <row r="15" spans="2:143" ht="11.25" customHeight="1" x14ac:dyDescent="0.15">
      <c r="B15" s="654" t="s">
        <v>267</v>
      </c>
      <c r="C15" s="655"/>
      <c r="D15" s="655"/>
      <c r="E15" s="655"/>
      <c r="F15" s="655"/>
      <c r="G15" s="655"/>
      <c r="H15" s="655"/>
      <c r="I15" s="655"/>
      <c r="J15" s="655"/>
      <c r="K15" s="655"/>
      <c r="L15" s="655"/>
      <c r="M15" s="655"/>
      <c r="N15" s="655"/>
      <c r="O15" s="655"/>
      <c r="P15" s="655"/>
      <c r="Q15" s="656"/>
      <c r="R15" s="657" t="s">
        <v>247</v>
      </c>
      <c r="S15" s="658"/>
      <c r="T15" s="658"/>
      <c r="U15" s="658"/>
      <c r="V15" s="658"/>
      <c r="W15" s="658"/>
      <c r="X15" s="658"/>
      <c r="Y15" s="659"/>
      <c r="Z15" s="695" t="s">
        <v>178</v>
      </c>
      <c r="AA15" s="695"/>
      <c r="AB15" s="695"/>
      <c r="AC15" s="695"/>
      <c r="AD15" s="696" t="s">
        <v>178</v>
      </c>
      <c r="AE15" s="696"/>
      <c r="AF15" s="696"/>
      <c r="AG15" s="696"/>
      <c r="AH15" s="696"/>
      <c r="AI15" s="696"/>
      <c r="AJ15" s="696"/>
      <c r="AK15" s="696"/>
      <c r="AL15" s="660" t="s">
        <v>141</v>
      </c>
      <c r="AM15" s="661"/>
      <c r="AN15" s="661"/>
      <c r="AO15" s="697"/>
      <c r="AP15" s="654" t="s">
        <v>268</v>
      </c>
      <c r="AQ15" s="655"/>
      <c r="AR15" s="655"/>
      <c r="AS15" s="655"/>
      <c r="AT15" s="655"/>
      <c r="AU15" s="655"/>
      <c r="AV15" s="655"/>
      <c r="AW15" s="655"/>
      <c r="AX15" s="655"/>
      <c r="AY15" s="655"/>
      <c r="AZ15" s="655"/>
      <c r="BA15" s="655"/>
      <c r="BB15" s="655"/>
      <c r="BC15" s="655"/>
      <c r="BD15" s="655"/>
      <c r="BE15" s="655"/>
      <c r="BF15" s="656"/>
      <c r="BG15" s="657">
        <v>18122</v>
      </c>
      <c r="BH15" s="658"/>
      <c r="BI15" s="658"/>
      <c r="BJ15" s="658"/>
      <c r="BK15" s="658"/>
      <c r="BL15" s="658"/>
      <c r="BM15" s="658"/>
      <c r="BN15" s="659"/>
      <c r="BO15" s="695">
        <v>3.8</v>
      </c>
      <c r="BP15" s="695"/>
      <c r="BQ15" s="695"/>
      <c r="BR15" s="695"/>
      <c r="BS15" s="696" t="s">
        <v>178</v>
      </c>
      <c r="BT15" s="696"/>
      <c r="BU15" s="696"/>
      <c r="BV15" s="696"/>
      <c r="BW15" s="696"/>
      <c r="BX15" s="696"/>
      <c r="BY15" s="696"/>
      <c r="BZ15" s="696"/>
      <c r="CA15" s="696"/>
      <c r="CB15" s="736"/>
      <c r="CD15" s="654" t="s">
        <v>269</v>
      </c>
      <c r="CE15" s="655"/>
      <c r="CF15" s="655"/>
      <c r="CG15" s="655"/>
      <c r="CH15" s="655"/>
      <c r="CI15" s="655"/>
      <c r="CJ15" s="655"/>
      <c r="CK15" s="655"/>
      <c r="CL15" s="655"/>
      <c r="CM15" s="655"/>
      <c r="CN15" s="655"/>
      <c r="CO15" s="655"/>
      <c r="CP15" s="655"/>
      <c r="CQ15" s="656"/>
      <c r="CR15" s="657">
        <v>456449</v>
      </c>
      <c r="CS15" s="658"/>
      <c r="CT15" s="658"/>
      <c r="CU15" s="658"/>
      <c r="CV15" s="658"/>
      <c r="CW15" s="658"/>
      <c r="CX15" s="658"/>
      <c r="CY15" s="659"/>
      <c r="CZ15" s="695">
        <v>5.5</v>
      </c>
      <c r="DA15" s="695"/>
      <c r="DB15" s="695"/>
      <c r="DC15" s="695"/>
      <c r="DD15" s="663">
        <v>59909</v>
      </c>
      <c r="DE15" s="658"/>
      <c r="DF15" s="658"/>
      <c r="DG15" s="658"/>
      <c r="DH15" s="658"/>
      <c r="DI15" s="658"/>
      <c r="DJ15" s="658"/>
      <c r="DK15" s="658"/>
      <c r="DL15" s="658"/>
      <c r="DM15" s="658"/>
      <c r="DN15" s="658"/>
      <c r="DO15" s="658"/>
      <c r="DP15" s="659"/>
      <c r="DQ15" s="663">
        <v>347316</v>
      </c>
      <c r="DR15" s="658"/>
      <c r="DS15" s="658"/>
      <c r="DT15" s="658"/>
      <c r="DU15" s="658"/>
      <c r="DV15" s="658"/>
      <c r="DW15" s="658"/>
      <c r="DX15" s="658"/>
      <c r="DY15" s="658"/>
      <c r="DZ15" s="658"/>
      <c r="EA15" s="658"/>
      <c r="EB15" s="658"/>
      <c r="EC15" s="694"/>
    </row>
    <row r="16" spans="2:143" ht="11.25" customHeight="1" x14ac:dyDescent="0.15">
      <c r="B16" s="654" t="s">
        <v>270</v>
      </c>
      <c r="C16" s="655"/>
      <c r="D16" s="655"/>
      <c r="E16" s="655"/>
      <c r="F16" s="655"/>
      <c r="G16" s="655"/>
      <c r="H16" s="655"/>
      <c r="I16" s="655"/>
      <c r="J16" s="655"/>
      <c r="K16" s="655"/>
      <c r="L16" s="655"/>
      <c r="M16" s="655"/>
      <c r="N16" s="655"/>
      <c r="O16" s="655"/>
      <c r="P16" s="655"/>
      <c r="Q16" s="656"/>
      <c r="R16" s="657">
        <v>4456</v>
      </c>
      <c r="S16" s="658"/>
      <c r="T16" s="658"/>
      <c r="U16" s="658"/>
      <c r="V16" s="658"/>
      <c r="W16" s="658"/>
      <c r="X16" s="658"/>
      <c r="Y16" s="659"/>
      <c r="Z16" s="695">
        <v>0.1</v>
      </c>
      <c r="AA16" s="695"/>
      <c r="AB16" s="695"/>
      <c r="AC16" s="695"/>
      <c r="AD16" s="696">
        <v>4456</v>
      </c>
      <c r="AE16" s="696"/>
      <c r="AF16" s="696"/>
      <c r="AG16" s="696"/>
      <c r="AH16" s="696"/>
      <c r="AI16" s="696"/>
      <c r="AJ16" s="696"/>
      <c r="AK16" s="696"/>
      <c r="AL16" s="660">
        <v>0.1</v>
      </c>
      <c r="AM16" s="661"/>
      <c r="AN16" s="661"/>
      <c r="AO16" s="697"/>
      <c r="AP16" s="654" t="s">
        <v>271</v>
      </c>
      <c r="AQ16" s="655"/>
      <c r="AR16" s="655"/>
      <c r="AS16" s="655"/>
      <c r="AT16" s="655"/>
      <c r="AU16" s="655"/>
      <c r="AV16" s="655"/>
      <c r="AW16" s="655"/>
      <c r="AX16" s="655"/>
      <c r="AY16" s="655"/>
      <c r="AZ16" s="655"/>
      <c r="BA16" s="655"/>
      <c r="BB16" s="655"/>
      <c r="BC16" s="655"/>
      <c r="BD16" s="655"/>
      <c r="BE16" s="655"/>
      <c r="BF16" s="656"/>
      <c r="BG16" s="657" t="s">
        <v>247</v>
      </c>
      <c r="BH16" s="658"/>
      <c r="BI16" s="658"/>
      <c r="BJ16" s="658"/>
      <c r="BK16" s="658"/>
      <c r="BL16" s="658"/>
      <c r="BM16" s="658"/>
      <c r="BN16" s="659"/>
      <c r="BO16" s="695" t="s">
        <v>141</v>
      </c>
      <c r="BP16" s="695"/>
      <c r="BQ16" s="695"/>
      <c r="BR16" s="695"/>
      <c r="BS16" s="696" t="s">
        <v>247</v>
      </c>
      <c r="BT16" s="696"/>
      <c r="BU16" s="696"/>
      <c r="BV16" s="696"/>
      <c r="BW16" s="696"/>
      <c r="BX16" s="696"/>
      <c r="BY16" s="696"/>
      <c r="BZ16" s="696"/>
      <c r="CA16" s="696"/>
      <c r="CB16" s="736"/>
      <c r="CD16" s="654" t="s">
        <v>272</v>
      </c>
      <c r="CE16" s="655"/>
      <c r="CF16" s="655"/>
      <c r="CG16" s="655"/>
      <c r="CH16" s="655"/>
      <c r="CI16" s="655"/>
      <c r="CJ16" s="655"/>
      <c r="CK16" s="655"/>
      <c r="CL16" s="655"/>
      <c r="CM16" s="655"/>
      <c r="CN16" s="655"/>
      <c r="CO16" s="655"/>
      <c r="CP16" s="655"/>
      <c r="CQ16" s="656"/>
      <c r="CR16" s="657">
        <v>806717</v>
      </c>
      <c r="CS16" s="658"/>
      <c r="CT16" s="658"/>
      <c r="CU16" s="658"/>
      <c r="CV16" s="658"/>
      <c r="CW16" s="658"/>
      <c r="CX16" s="658"/>
      <c r="CY16" s="659"/>
      <c r="CZ16" s="695">
        <v>9.6999999999999993</v>
      </c>
      <c r="DA16" s="695"/>
      <c r="DB16" s="695"/>
      <c r="DC16" s="695"/>
      <c r="DD16" s="663" t="s">
        <v>178</v>
      </c>
      <c r="DE16" s="658"/>
      <c r="DF16" s="658"/>
      <c r="DG16" s="658"/>
      <c r="DH16" s="658"/>
      <c r="DI16" s="658"/>
      <c r="DJ16" s="658"/>
      <c r="DK16" s="658"/>
      <c r="DL16" s="658"/>
      <c r="DM16" s="658"/>
      <c r="DN16" s="658"/>
      <c r="DO16" s="658"/>
      <c r="DP16" s="659"/>
      <c r="DQ16" s="663">
        <v>52025</v>
      </c>
      <c r="DR16" s="658"/>
      <c r="DS16" s="658"/>
      <c r="DT16" s="658"/>
      <c r="DU16" s="658"/>
      <c r="DV16" s="658"/>
      <c r="DW16" s="658"/>
      <c r="DX16" s="658"/>
      <c r="DY16" s="658"/>
      <c r="DZ16" s="658"/>
      <c r="EA16" s="658"/>
      <c r="EB16" s="658"/>
      <c r="EC16" s="694"/>
    </row>
    <row r="17" spans="2:133" ht="11.25" customHeight="1" x14ac:dyDescent="0.15">
      <c r="B17" s="654" t="s">
        <v>273</v>
      </c>
      <c r="C17" s="655"/>
      <c r="D17" s="655"/>
      <c r="E17" s="655"/>
      <c r="F17" s="655"/>
      <c r="G17" s="655"/>
      <c r="H17" s="655"/>
      <c r="I17" s="655"/>
      <c r="J17" s="655"/>
      <c r="K17" s="655"/>
      <c r="L17" s="655"/>
      <c r="M17" s="655"/>
      <c r="N17" s="655"/>
      <c r="O17" s="655"/>
      <c r="P17" s="655"/>
      <c r="Q17" s="656"/>
      <c r="R17" s="657">
        <v>8014</v>
      </c>
      <c r="S17" s="658"/>
      <c r="T17" s="658"/>
      <c r="U17" s="658"/>
      <c r="V17" s="658"/>
      <c r="W17" s="658"/>
      <c r="X17" s="658"/>
      <c r="Y17" s="659"/>
      <c r="Z17" s="695">
        <v>0.1</v>
      </c>
      <c r="AA17" s="695"/>
      <c r="AB17" s="695"/>
      <c r="AC17" s="695"/>
      <c r="AD17" s="696">
        <v>8014</v>
      </c>
      <c r="AE17" s="696"/>
      <c r="AF17" s="696"/>
      <c r="AG17" s="696"/>
      <c r="AH17" s="696"/>
      <c r="AI17" s="696"/>
      <c r="AJ17" s="696"/>
      <c r="AK17" s="696"/>
      <c r="AL17" s="660">
        <v>0.2</v>
      </c>
      <c r="AM17" s="661"/>
      <c r="AN17" s="661"/>
      <c r="AO17" s="697"/>
      <c r="AP17" s="654" t="s">
        <v>274</v>
      </c>
      <c r="AQ17" s="655"/>
      <c r="AR17" s="655"/>
      <c r="AS17" s="655"/>
      <c r="AT17" s="655"/>
      <c r="AU17" s="655"/>
      <c r="AV17" s="655"/>
      <c r="AW17" s="655"/>
      <c r="AX17" s="655"/>
      <c r="AY17" s="655"/>
      <c r="AZ17" s="655"/>
      <c r="BA17" s="655"/>
      <c r="BB17" s="655"/>
      <c r="BC17" s="655"/>
      <c r="BD17" s="655"/>
      <c r="BE17" s="655"/>
      <c r="BF17" s="656"/>
      <c r="BG17" s="657" t="s">
        <v>178</v>
      </c>
      <c r="BH17" s="658"/>
      <c r="BI17" s="658"/>
      <c r="BJ17" s="658"/>
      <c r="BK17" s="658"/>
      <c r="BL17" s="658"/>
      <c r="BM17" s="658"/>
      <c r="BN17" s="659"/>
      <c r="BO17" s="695" t="s">
        <v>178</v>
      </c>
      <c r="BP17" s="695"/>
      <c r="BQ17" s="695"/>
      <c r="BR17" s="695"/>
      <c r="BS17" s="696" t="s">
        <v>247</v>
      </c>
      <c r="BT17" s="696"/>
      <c r="BU17" s="696"/>
      <c r="BV17" s="696"/>
      <c r="BW17" s="696"/>
      <c r="BX17" s="696"/>
      <c r="BY17" s="696"/>
      <c r="BZ17" s="696"/>
      <c r="CA17" s="696"/>
      <c r="CB17" s="736"/>
      <c r="CD17" s="654" t="s">
        <v>275</v>
      </c>
      <c r="CE17" s="655"/>
      <c r="CF17" s="655"/>
      <c r="CG17" s="655"/>
      <c r="CH17" s="655"/>
      <c r="CI17" s="655"/>
      <c r="CJ17" s="655"/>
      <c r="CK17" s="655"/>
      <c r="CL17" s="655"/>
      <c r="CM17" s="655"/>
      <c r="CN17" s="655"/>
      <c r="CO17" s="655"/>
      <c r="CP17" s="655"/>
      <c r="CQ17" s="656"/>
      <c r="CR17" s="657">
        <v>1350370</v>
      </c>
      <c r="CS17" s="658"/>
      <c r="CT17" s="658"/>
      <c r="CU17" s="658"/>
      <c r="CV17" s="658"/>
      <c r="CW17" s="658"/>
      <c r="CX17" s="658"/>
      <c r="CY17" s="659"/>
      <c r="CZ17" s="695">
        <v>16.3</v>
      </c>
      <c r="DA17" s="695"/>
      <c r="DB17" s="695"/>
      <c r="DC17" s="695"/>
      <c r="DD17" s="663" t="s">
        <v>178</v>
      </c>
      <c r="DE17" s="658"/>
      <c r="DF17" s="658"/>
      <c r="DG17" s="658"/>
      <c r="DH17" s="658"/>
      <c r="DI17" s="658"/>
      <c r="DJ17" s="658"/>
      <c r="DK17" s="658"/>
      <c r="DL17" s="658"/>
      <c r="DM17" s="658"/>
      <c r="DN17" s="658"/>
      <c r="DO17" s="658"/>
      <c r="DP17" s="659"/>
      <c r="DQ17" s="663">
        <v>1289591</v>
      </c>
      <c r="DR17" s="658"/>
      <c r="DS17" s="658"/>
      <c r="DT17" s="658"/>
      <c r="DU17" s="658"/>
      <c r="DV17" s="658"/>
      <c r="DW17" s="658"/>
      <c r="DX17" s="658"/>
      <c r="DY17" s="658"/>
      <c r="DZ17" s="658"/>
      <c r="EA17" s="658"/>
      <c r="EB17" s="658"/>
      <c r="EC17" s="694"/>
    </row>
    <row r="18" spans="2:133" ht="11.25" customHeight="1" x14ac:dyDescent="0.15">
      <c r="B18" s="654" t="s">
        <v>276</v>
      </c>
      <c r="C18" s="655"/>
      <c r="D18" s="655"/>
      <c r="E18" s="655"/>
      <c r="F18" s="655"/>
      <c r="G18" s="655"/>
      <c r="H18" s="655"/>
      <c r="I18" s="655"/>
      <c r="J18" s="655"/>
      <c r="K18" s="655"/>
      <c r="L18" s="655"/>
      <c r="M18" s="655"/>
      <c r="N18" s="655"/>
      <c r="O18" s="655"/>
      <c r="P18" s="655"/>
      <c r="Q18" s="656"/>
      <c r="R18" s="657">
        <v>1041</v>
      </c>
      <c r="S18" s="658"/>
      <c r="T18" s="658"/>
      <c r="U18" s="658"/>
      <c r="V18" s="658"/>
      <c r="W18" s="658"/>
      <c r="X18" s="658"/>
      <c r="Y18" s="659"/>
      <c r="Z18" s="695">
        <v>0</v>
      </c>
      <c r="AA18" s="695"/>
      <c r="AB18" s="695"/>
      <c r="AC18" s="695"/>
      <c r="AD18" s="696">
        <v>1041</v>
      </c>
      <c r="AE18" s="696"/>
      <c r="AF18" s="696"/>
      <c r="AG18" s="696"/>
      <c r="AH18" s="696"/>
      <c r="AI18" s="696"/>
      <c r="AJ18" s="696"/>
      <c r="AK18" s="696"/>
      <c r="AL18" s="660">
        <v>0</v>
      </c>
      <c r="AM18" s="661"/>
      <c r="AN18" s="661"/>
      <c r="AO18" s="697"/>
      <c r="AP18" s="654" t="s">
        <v>277</v>
      </c>
      <c r="AQ18" s="655"/>
      <c r="AR18" s="655"/>
      <c r="AS18" s="655"/>
      <c r="AT18" s="655"/>
      <c r="AU18" s="655"/>
      <c r="AV18" s="655"/>
      <c r="AW18" s="655"/>
      <c r="AX18" s="655"/>
      <c r="AY18" s="655"/>
      <c r="AZ18" s="655"/>
      <c r="BA18" s="655"/>
      <c r="BB18" s="655"/>
      <c r="BC18" s="655"/>
      <c r="BD18" s="655"/>
      <c r="BE18" s="655"/>
      <c r="BF18" s="656"/>
      <c r="BG18" s="657" t="s">
        <v>178</v>
      </c>
      <c r="BH18" s="658"/>
      <c r="BI18" s="658"/>
      <c r="BJ18" s="658"/>
      <c r="BK18" s="658"/>
      <c r="BL18" s="658"/>
      <c r="BM18" s="658"/>
      <c r="BN18" s="659"/>
      <c r="BO18" s="695" t="s">
        <v>141</v>
      </c>
      <c r="BP18" s="695"/>
      <c r="BQ18" s="695"/>
      <c r="BR18" s="695"/>
      <c r="BS18" s="696" t="s">
        <v>141</v>
      </c>
      <c r="BT18" s="696"/>
      <c r="BU18" s="696"/>
      <c r="BV18" s="696"/>
      <c r="BW18" s="696"/>
      <c r="BX18" s="696"/>
      <c r="BY18" s="696"/>
      <c r="BZ18" s="696"/>
      <c r="CA18" s="696"/>
      <c r="CB18" s="736"/>
      <c r="CD18" s="654" t="s">
        <v>278</v>
      </c>
      <c r="CE18" s="655"/>
      <c r="CF18" s="655"/>
      <c r="CG18" s="655"/>
      <c r="CH18" s="655"/>
      <c r="CI18" s="655"/>
      <c r="CJ18" s="655"/>
      <c r="CK18" s="655"/>
      <c r="CL18" s="655"/>
      <c r="CM18" s="655"/>
      <c r="CN18" s="655"/>
      <c r="CO18" s="655"/>
      <c r="CP18" s="655"/>
      <c r="CQ18" s="656"/>
      <c r="CR18" s="657" t="s">
        <v>141</v>
      </c>
      <c r="CS18" s="658"/>
      <c r="CT18" s="658"/>
      <c r="CU18" s="658"/>
      <c r="CV18" s="658"/>
      <c r="CW18" s="658"/>
      <c r="CX18" s="658"/>
      <c r="CY18" s="659"/>
      <c r="CZ18" s="695" t="s">
        <v>141</v>
      </c>
      <c r="DA18" s="695"/>
      <c r="DB18" s="695"/>
      <c r="DC18" s="695"/>
      <c r="DD18" s="663" t="s">
        <v>247</v>
      </c>
      <c r="DE18" s="658"/>
      <c r="DF18" s="658"/>
      <c r="DG18" s="658"/>
      <c r="DH18" s="658"/>
      <c r="DI18" s="658"/>
      <c r="DJ18" s="658"/>
      <c r="DK18" s="658"/>
      <c r="DL18" s="658"/>
      <c r="DM18" s="658"/>
      <c r="DN18" s="658"/>
      <c r="DO18" s="658"/>
      <c r="DP18" s="659"/>
      <c r="DQ18" s="663" t="s">
        <v>178</v>
      </c>
      <c r="DR18" s="658"/>
      <c r="DS18" s="658"/>
      <c r="DT18" s="658"/>
      <c r="DU18" s="658"/>
      <c r="DV18" s="658"/>
      <c r="DW18" s="658"/>
      <c r="DX18" s="658"/>
      <c r="DY18" s="658"/>
      <c r="DZ18" s="658"/>
      <c r="EA18" s="658"/>
      <c r="EB18" s="658"/>
      <c r="EC18" s="694"/>
    </row>
    <row r="19" spans="2:133" ht="11.25" customHeight="1" x14ac:dyDescent="0.15">
      <c r="B19" s="654" t="s">
        <v>279</v>
      </c>
      <c r="C19" s="655"/>
      <c r="D19" s="655"/>
      <c r="E19" s="655"/>
      <c r="F19" s="655"/>
      <c r="G19" s="655"/>
      <c r="H19" s="655"/>
      <c r="I19" s="655"/>
      <c r="J19" s="655"/>
      <c r="K19" s="655"/>
      <c r="L19" s="655"/>
      <c r="M19" s="655"/>
      <c r="N19" s="655"/>
      <c r="O19" s="655"/>
      <c r="P19" s="655"/>
      <c r="Q19" s="656"/>
      <c r="R19" s="657">
        <v>760</v>
      </c>
      <c r="S19" s="658"/>
      <c r="T19" s="658"/>
      <c r="U19" s="658"/>
      <c r="V19" s="658"/>
      <c r="W19" s="658"/>
      <c r="X19" s="658"/>
      <c r="Y19" s="659"/>
      <c r="Z19" s="695">
        <v>0</v>
      </c>
      <c r="AA19" s="695"/>
      <c r="AB19" s="695"/>
      <c r="AC19" s="695"/>
      <c r="AD19" s="696">
        <v>760</v>
      </c>
      <c r="AE19" s="696"/>
      <c r="AF19" s="696"/>
      <c r="AG19" s="696"/>
      <c r="AH19" s="696"/>
      <c r="AI19" s="696"/>
      <c r="AJ19" s="696"/>
      <c r="AK19" s="696"/>
      <c r="AL19" s="660">
        <v>0</v>
      </c>
      <c r="AM19" s="661"/>
      <c r="AN19" s="661"/>
      <c r="AO19" s="697"/>
      <c r="AP19" s="654" t="s">
        <v>280</v>
      </c>
      <c r="AQ19" s="655"/>
      <c r="AR19" s="655"/>
      <c r="AS19" s="655"/>
      <c r="AT19" s="655"/>
      <c r="AU19" s="655"/>
      <c r="AV19" s="655"/>
      <c r="AW19" s="655"/>
      <c r="AX19" s="655"/>
      <c r="AY19" s="655"/>
      <c r="AZ19" s="655"/>
      <c r="BA19" s="655"/>
      <c r="BB19" s="655"/>
      <c r="BC19" s="655"/>
      <c r="BD19" s="655"/>
      <c r="BE19" s="655"/>
      <c r="BF19" s="656"/>
      <c r="BG19" s="657" t="s">
        <v>141</v>
      </c>
      <c r="BH19" s="658"/>
      <c r="BI19" s="658"/>
      <c r="BJ19" s="658"/>
      <c r="BK19" s="658"/>
      <c r="BL19" s="658"/>
      <c r="BM19" s="658"/>
      <c r="BN19" s="659"/>
      <c r="BO19" s="695" t="s">
        <v>178</v>
      </c>
      <c r="BP19" s="695"/>
      <c r="BQ19" s="695"/>
      <c r="BR19" s="695"/>
      <c r="BS19" s="696" t="s">
        <v>247</v>
      </c>
      <c r="BT19" s="696"/>
      <c r="BU19" s="696"/>
      <c r="BV19" s="696"/>
      <c r="BW19" s="696"/>
      <c r="BX19" s="696"/>
      <c r="BY19" s="696"/>
      <c r="BZ19" s="696"/>
      <c r="CA19" s="696"/>
      <c r="CB19" s="736"/>
      <c r="CD19" s="654" t="s">
        <v>281</v>
      </c>
      <c r="CE19" s="655"/>
      <c r="CF19" s="655"/>
      <c r="CG19" s="655"/>
      <c r="CH19" s="655"/>
      <c r="CI19" s="655"/>
      <c r="CJ19" s="655"/>
      <c r="CK19" s="655"/>
      <c r="CL19" s="655"/>
      <c r="CM19" s="655"/>
      <c r="CN19" s="655"/>
      <c r="CO19" s="655"/>
      <c r="CP19" s="655"/>
      <c r="CQ19" s="656"/>
      <c r="CR19" s="657" t="s">
        <v>141</v>
      </c>
      <c r="CS19" s="658"/>
      <c r="CT19" s="658"/>
      <c r="CU19" s="658"/>
      <c r="CV19" s="658"/>
      <c r="CW19" s="658"/>
      <c r="CX19" s="658"/>
      <c r="CY19" s="659"/>
      <c r="CZ19" s="695" t="s">
        <v>178</v>
      </c>
      <c r="DA19" s="695"/>
      <c r="DB19" s="695"/>
      <c r="DC19" s="695"/>
      <c r="DD19" s="663" t="s">
        <v>141</v>
      </c>
      <c r="DE19" s="658"/>
      <c r="DF19" s="658"/>
      <c r="DG19" s="658"/>
      <c r="DH19" s="658"/>
      <c r="DI19" s="658"/>
      <c r="DJ19" s="658"/>
      <c r="DK19" s="658"/>
      <c r="DL19" s="658"/>
      <c r="DM19" s="658"/>
      <c r="DN19" s="658"/>
      <c r="DO19" s="658"/>
      <c r="DP19" s="659"/>
      <c r="DQ19" s="663" t="s">
        <v>178</v>
      </c>
      <c r="DR19" s="658"/>
      <c r="DS19" s="658"/>
      <c r="DT19" s="658"/>
      <c r="DU19" s="658"/>
      <c r="DV19" s="658"/>
      <c r="DW19" s="658"/>
      <c r="DX19" s="658"/>
      <c r="DY19" s="658"/>
      <c r="DZ19" s="658"/>
      <c r="EA19" s="658"/>
      <c r="EB19" s="658"/>
      <c r="EC19" s="694"/>
    </row>
    <row r="20" spans="2:133" ht="11.25" customHeight="1" x14ac:dyDescent="0.15">
      <c r="B20" s="724" t="s">
        <v>282</v>
      </c>
      <c r="C20" s="725"/>
      <c r="D20" s="725"/>
      <c r="E20" s="725"/>
      <c r="F20" s="725"/>
      <c r="G20" s="725"/>
      <c r="H20" s="725"/>
      <c r="I20" s="725"/>
      <c r="J20" s="725"/>
      <c r="K20" s="725"/>
      <c r="L20" s="725"/>
      <c r="M20" s="725"/>
      <c r="N20" s="725"/>
      <c r="O20" s="725"/>
      <c r="P20" s="725"/>
      <c r="Q20" s="726"/>
      <c r="R20" s="657">
        <v>281</v>
      </c>
      <c r="S20" s="658"/>
      <c r="T20" s="658"/>
      <c r="U20" s="658"/>
      <c r="V20" s="658"/>
      <c r="W20" s="658"/>
      <c r="X20" s="658"/>
      <c r="Y20" s="659"/>
      <c r="Z20" s="695">
        <v>0</v>
      </c>
      <c r="AA20" s="695"/>
      <c r="AB20" s="695"/>
      <c r="AC20" s="695"/>
      <c r="AD20" s="696">
        <v>281</v>
      </c>
      <c r="AE20" s="696"/>
      <c r="AF20" s="696"/>
      <c r="AG20" s="696"/>
      <c r="AH20" s="696"/>
      <c r="AI20" s="696"/>
      <c r="AJ20" s="696"/>
      <c r="AK20" s="696"/>
      <c r="AL20" s="660">
        <v>0</v>
      </c>
      <c r="AM20" s="661"/>
      <c r="AN20" s="661"/>
      <c r="AO20" s="697"/>
      <c r="AP20" s="654" t="s">
        <v>283</v>
      </c>
      <c r="AQ20" s="655"/>
      <c r="AR20" s="655"/>
      <c r="AS20" s="655"/>
      <c r="AT20" s="655"/>
      <c r="AU20" s="655"/>
      <c r="AV20" s="655"/>
      <c r="AW20" s="655"/>
      <c r="AX20" s="655"/>
      <c r="AY20" s="655"/>
      <c r="AZ20" s="655"/>
      <c r="BA20" s="655"/>
      <c r="BB20" s="655"/>
      <c r="BC20" s="655"/>
      <c r="BD20" s="655"/>
      <c r="BE20" s="655"/>
      <c r="BF20" s="656"/>
      <c r="BG20" s="657" t="s">
        <v>141</v>
      </c>
      <c r="BH20" s="658"/>
      <c r="BI20" s="658"/>
      <c r="BJ20" s="658"/>
      <c r="BK20" s="658"/>
      <c r="BL20" s="658"/>
      <c r="BM20" s="658"/>
      <c r="BN20" s="659"/>
      <c r="BO20" s="695" t="s">
        <v>141</v>
      </c>
      <c r="BP20" s="695"/>
      <c r="BQ20" s="695"/>
      <c r="BR20" s="695"/>
      <c r="BS20" s="696" t="s">
        <v>247</v>
      </c>
      <c r="BT20" s="696"/>
      <c r="BU20" s="696"/>
      <c r="BV20" s="696"/>
      <c r="BW20" s="696"/>
      <c r="BX20" s="696"/>
      <c r="BY20" s="696"/>
      <c r="BZ20" s="696"/>
      <c r="CA20" s="696"/>
      <c r="CB20" s="736"/>
      <c r="CD20" s="654" t="s">
        <v>284</v>
      </c>
      <c r="CE20" s="655"/>
      <c r="CF20" s="655"/>
      <c r="CG20" s="655"/>
      <c r="CH20" s="655"/>
      <c r="CI20" s="655"/>
      <c r="CJ20" s="655"/>
      <c r="CK20" s="655"/>
      <c r="CL20" s="655"/>
      <c r="CM20" s="655"/>
      <c r="CN20" s="655"/>
      <c r="CO20" s="655"/>
      <c r="CP20" s="655"/>
      <c r="CQ20" s="656"/>
      <c r="CR20" s="657">
        <v>8303930</v>
      </c>
      <c r="CS20" s="658"/>
      <c r="CT20" s="658"/>
      <c r="CU20" s="658"/>
      <c r="CV20" s="658"/>
      <c r="CW20" s="658"/>
      <c r="CX20" s="658"/>
      <c r="CY20" s="659"/>
      <c r="CZ20" s="695">
        <v>100</v>
      </c>
      <c r="DA20" s="695"/>
      <c r="DB20" s="695"/>
      <c r="DC20" s="695"/>
      <c r="DD20" s="663">
        <v>876665</v>
      </c>
      <c r="DE20" s="658"/>
      <c r="DF20" s="658"/>
      <c r="DG20" s="658"/>
      <c r="DH20" s="658"/>
      <c r="DI20" s="658"/>
      <c r="DJ20" s="658"/>
      <c r="DK20" s="658"/>
      <c r="DL20" s="658"/>
      <c r="DM20" s="658"/>
      <c r="DN20" s="658"/>
      <c r="DO20" s="658"/>
      <c r="DP20" s="659"/>
      <c r="DQ20" s="663">
        <v>5392979</v>
      </c>
      <c r="DR20" s="658"/>
      <c r="DS20" s="658"/>
      <c r="DT20" s="658"/>
      <c r="DU20" s="658"/>
      <c r="DV20" s="658"/>
      <c r="DW20" s="658"/>
      <c r="DX20" s="658"/>
      <c r="DY20" s="658"/>
      <c r="DZ20" s="658"/>
      <c r="EA20" s="658"/>
      <c r="EB20" s="658"/>
      <c r="EC20" s="694"/>
    </row>
    <row r="21" spans="2:133" ht="11.25" customHeight="1" x14ac:dyDescent="0.15">
      <c r="B21" s="654" t="s">
        <v>285</v>
      </c>
      <c r="C21" s="655"/>
      <c r="D21" s="655"/>
      <c r="E21" s="655"/>
      <c r="F21" s="655"/>
      <c r="G21" s="655"/>
      <c r="H21" s="655"/>
      <c r="I21" s="655"/>
      <c r="J21" s="655"/>
      <c r="K21" s="655"/>
      <c r="L21" s="655"/>
      <c r="M21" s="655"/>
      <c r="N21" s="655"/>
      <c r="O21" s="655"/>
      <c r="P21" s="655"/>
      <c r="Q21" s="656"/>
      <c r="R21" s="657">
        <v>4311962</v>
      </c>
      <c r="S21" s="658"/>
      <c r="T21" s="658"/>
      <c r="U21" s="658"/>
      <c r="V21" s="658"/>
      <c r="W21" s="658"/>
      <c r="X21" s="658"/>
      <c r="Y21" s="659"/>
      <c r="Z21" s="695">
        <v>50.4</v>
      </c>
      <c r="AA21" s="695"/>
      <c r="AB21" s="695"/>
      <c r="AC21" s="695"/>
      <c r="AD21" s="696">
        <v>3686582</v>
      </c>
      <c r="AE21" s="696"/>
      <c r="AF21" s="696"/>
      <c r="AG21" s="696"/>
      <c r="AH21" s="696"/>
      <c r="AI21" s="696"/>
      <c r="AJ21" s="696"/>
      <c r="AK21" s="696"/>
      <c r="AL21" s="660">
        <v>84.1</v>
      </c>
      <c r="AM21" s="661"/>
      <c r="AN21" s="661"/>
      <c r="AO21" s="697"/>
      <c r="AP21" s="654" t="s">
        <v>286</v>
      </c>
      <c r="AQ21" s="734"/>
      <c r="AR21" s="734"/>
      <c r="AS21" s="734"/>
      <c r="AT21" s="734"/>
      <c r="AU21" s="734"/>
      <c r="AV21" s="734"/>
      <c r="AW21" s="734"/>
      <c r="AX21" s="734"/>
      <c r="AY21" s="734"/>
      <c r="AZ21" s="734"/>
      <c r="BA21" s="734"/>
      <c r="BB21" s="734"/>
      <c r="BC21" s="734"/>
      <c r="BD21" s="734"/>
      <c r="BE21" s="734"/>
      <c r="BF21" s="735"/>
      <c r="BG21" s="657" t="s">
        <v>141</v>
      </c>
      <c r="BH21" s="658"/>
      <c r="BI21" s="658"/>
      <c r="BJ21" s="658"/>
      <c r="BK21" s="658"/>
      <c r="BL21" s="658"/>
      <c r="BM21" s="658"/>
      <c r="BN21" s="659"/>
      <c r="BO21" s="695" t="s">
        <v>141</v>
      </c>
      <c r="BP21" s="695"/>
      <c r="BQ21" s="695"/>
      <c r="BR21" s="695"/>
      <c r="BS21" s="696" t="s">
        <v>247</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287</v>
      </c>
      <c r="C22" s="655"/>
      <c r="D22" s="655"/>
      <c r="E22" s="655"/>
      <c r="F22" s="655"/>
      <c r="G22" s="655"/>
      <c r="H22" s="655"/>
      <c r="I22" s="655"/>
      <c r="J22" s="655"/>
      <c r="K22" s="655"/>
      <c r="L22" s="655"/>
      <c r="M22" s="655"/>
      <c r="N22" s="655"/>
      <c r="O22" s="655"/>
      <c r="P22" s="655"/>
      <c r="Q22" s="656"/>
      <c r="R22" s="657">
        <v>3686582</v>
      </c>
      <c r="S22" s="658"/>
      <c r="T22" s="658"/>
      <c r="U22" s="658"/>
      <c r="V22" s="658"/>
      <c r="W22" s="658"/>
      <c r="X22" s="658"/>
      <c r="Y22" s="659"/>
      <c r="Z22" s="695">
        <v>43.1</v>
      </c>
      <c r="AA22" s="695"/>
      <c r="AB22" s="695"/>
      <c r="AC22" s="695"/>
      <c r="AD22" s="696">
        <v>3686582</v>
      </c>
      <c r="AE22" s="696"/>
      <c r="AF22" s="696"/>
      <c r="AG22" s="696"/>
      <c r="AH22" s="696"/>
      <c r="AI22" s="696"/>
      <c r="AJ22" s="696"/>
      <c r="AK22" s="696"/>
      <c r="AL22" s="660">
        <v>84.1</v>
      </c>
      <c r="AM22" s="661"/>
      <c r="AN22" s="661"/>
      <c r="AO22" s="697"/>
      <c r="AP22" s="654" t="s">
        <v>288</v>
      </c>
      <c r="AQ22" s="734"/>
      <c r="AR22" s="734"/>
      <c r="AS22" s="734"/>
      <c r="AT22" s="734"/>
      <c r="AU22" s="734"/>
      <c r="AV22" s="734"/>
      <c r="AW22" s="734"/>
      <c r="AX22" s="734"/>
      <c r="AY22" s="734"/>
      <c r="AZ22" s="734"/>
      <c r="BA22" s="734"/>
      <c r="BB22" s="734"/>
      <c r="BC22" s="734"/>
      <c r="BD22" s="734"/>
      <c r="BE22" s="734"/>
      <c r="BF22" s="735"/>
      <c r="BG22" s="657" t="s">
        <v>247</v>
      </c>
      <c r="BH22" s="658"/>
      <c r="BI22" s="658"/>
      <c r="BJ22" s="658"/>
      <c r="BK22" s="658"/>
      <c r="BL22" s="658"/>
      <c r="BM22" s="658"/>
      <c r="BN22" s="659"/>
      <c r="BO22" s="695" t="s">
        <v>247</v>
      </c>
      <c r="BP22" s="695"/>
      <c r="BQ22" s="695"/>
      <c r="BR22" s="695"/>
      <c r="BS22" s="696" t="s">
        <v>141</v>
      </c>
      <c r="BT22" s="696"/>
      <c r="BU22" s="696"/>
      <c r="BV22" s="696"/>
      <c r="BW22" s="696"/>
      <c r="BX22" s="696"/>
      <c r="BY22" s="696"/>
      <c r="BZ22" s="696"/>
      <c r="CA22" s="696"/>
      <c r="CB22" s="736"/>
      <c r="CD22" s="709" t="s">
        <v>289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290</v>
      </c>
      <c r="C23" s="655"/>
      <c r="D23" s="655"/>
      <c r="E23" s="655"/>
      <c r="F23" s="655"/>
      <c r="G23" s="655"/>
      <c r="H23" s="655"/>
      <c r="I23" s="655"/>
      <c r="J23" s="655"/>
      <c r="K23" s="655"/>
      <c r="L23" s="655"/>
      <c r="M23" s="655"/>
      <c r="N23" s="655"/>
      <c r="O23" s="655"/>
      <c r="P23" s="655"/>
      <c r="Q23" s="656"/>
      <c r="R23" s="657">
        <v>625380</v>
      </c>
      <c r="S23" s="658"/>
      <c r="T23" s="658"/>
      <c r="U23" s="658"/>
      <c r="V23" s="658"/>
      <c r="W23" s="658"/>
      <c r="X23" s="658"/>
      <c r="Y23" s="659"/>
      <c r="Z23" s="695">
        <v>7.3</v>
      </c>
      <c r="AA23" s="695"/>
      <c r="AB23" s="695"/>
      <c r="AC23" s="695"/>
      <c r="AD23" s="696" t="s">
        <v>141</v>
      </c>
      <c r="AE23" s="696"/>
      <c r="AF23" s="696"/>
      <c r="AG23" s="696"/>
      <c r="AH23" s="696"/>
      <c r="AI23" s="696"/>
      <c r="AJ23" s="696"/>
      <c r="AK23" s="696"/>
      <c r="AL23" s="660" t="s">
        <v>178</v>
      </c>
      <c r="AM23" s="661"/>
      <c r="AN23" s="661"/>
      <c r="AO23" s="697"/>
      <c r="AP23" s="654" t="s">
        <v>291</v>
      </c>
      <c r="AQ23" s="734"/>
      <c r="AR23" s="734"/>
      <c r="AS23" s="734"/>
      <c r="AT23" s="734"/>
      <c r="AU23" s="734"/>
      <c r="AV23" s="734"/>
      <c r="AW23" s="734"/>
      <c r="AX23" s="734"/>
      <c r="AY23" s="734"/>
      <c r="AZ23" s="734"/>
      <c r="BA23" s="734"/>
      <c r="BB23" s="734"/>
      <c r="BC23" s="734"/>
      <c r="BD23" s="734"/>
      <c r="BE23" s="734"/>
      <c r="BF23" s="735"/>
      <c r="BG23" s="657" t="s">
        <v>247</v>
      </c>
      <c r="BH23" s="658"/>
      <c r="BI23" s="658"/>
      <c r="BJ23" s="658"/>
      <c r="BK23" s="658"/>
      <c r="BL23" s="658"/>
      <c r="BM23" s="658"/>
      <c r="BN23" s="659"/>
      <c r="BO23" s="695" t="s">
        <v>247</v>
      </c>
      <c r="BP23" s="695"/>
      <c r="BQ23" s="695"/>
      <c r="BR23" s="695"/>
      <c r="BS23" s="696" t="s">
        <v>247</v>
      </c>
      <c r="BT23" s="696"/>
      <c r="BU23" s="696"/>
      <c r="BV23" s="696"/>
      <c r="BW23" s="696"/>
      <c r="BX23" s="696"/>
      <c r="BY23" s="696"/>
      <c r="BZ23" s="696"/>
      <c r="CA23" s="696"/>
      <c r="CB23" s="736"/>
      <c r="CD23" s="709" t="s">
        <v>230</v>
      </c>
      <c r="CE23" s="710"/>
      <c r="CF23" s="710"/>
      <c r="CG23" s="710"/>
      <c r="CH23" s="710"/>
      <c r="CI23" s="710"/>
      <c r="CJ23" s="710"/>
      <c r="CK23" s="710"/>
      <c r="CL23" s="710"/>
      <c r="CM23" s="710"/>
      <c r="CN23" s="710"/>
      <c r="CO23" s="710"/>
      <c r="CP23" s="710"/>
      <c r="CQ23" s="711"/>
      <c r="CR23" s="709" t="s">
        <v>292</v>
      </c>
      <c r="CS23" s="710"/>
      <c r="CT23" s="710"/>
      <c r="CU23" s="710"/>
      <c r="CV23" s="710"/>
      <c r="CW23" s="710"/>
      <c r="CX23" s="710"/>
      <c r="CY23" s="711"/>
      <c r="CZ23" s="709" t="s">
        <v>293</v>
      </c>
      <c r="DA23" s="710"/>
      <c r="DB23" s="710"/>
      <c r="DC23" s="711"/>
      <c r="DD23" s="709" t="s">
        <v>294</v>
      </c>
      <c r="DE23" s="710"/>
      <c r="DF23" s="710"/>
      <c r="DG23" s="710"/>
      <c r="DH23" s="710"/>
      <c r="DI23" s="710"/>
      <c r="DJ23" s="710"/>
      <c r="DK23" s="711"/>
      <c r="DL23" s="747" t="s">
        <v>295</v>
      </c>
      <c r="DM23" s="748"/>
      <c r="DN23" s="748"/>
      <c r="DO23" s="748"/>
      <c r="DP23" s="748"/>
      <c r="DQ23" s="748"/>
      <c r="DR23" s="748"/>
      <c r="DS23" s="748"/>
      <c r="DT23" s="748"/>
      <c r="DU23" s="748"/>
      <c r="DV23" s="749"/>
      <c r="DW23" s="709" t="s">
        <v>296</v>
      </c>
      <c r="DX23" s="710"/>
      <c r="DY23" s="710"/>
      <c r="DZ23" s="710"/>
      <c r="EA23" s="710"/>
      <c r="EB23" s="710"/>
      <c r="EC23" s="711"/>
    </row>
    <row r="24" spans="2:133" ht="11.25" customHeight="1" x14ac:dyDescent="0.15">
      <c r="B24" s="654" t="s">
        <v>297</v>
      </c>
      <c r="C24" s="655"/>
      <c r="D24" s="655"/>
      <c r="E24" s="655"/>
      <c r="F24" s="655"/>
      <c r="G24" s="655"/>
      <c r="H24" s="655"/>
      <c r="I24" s="655"/>
      <c r="J24" s="655"/>
      <c r="K24" s="655"/>
      <c r="L24" s="655"/>
      <c r="M24" s="655"/>
      <c r="N24" s="655"/>
      <c r="O24" s="655"/>
      <c r="P24" s="655"/>
      <c r="Q24" s="656"/>
      <c r="R24" s="657" t="s">
        <v>247</v>
      </c>
      <c r="S24" s="658"/>
      <c r="T24" s="658"/>
      <c r="U24" s="658"/>
      <c r="V24" s="658"/>
      <c r="W24" s="658"/>
      <c r="X24" s="658"/>
      <c r="Y24" s="659"/>
      <c r="Z24" s="695" t="s">
        <v>178</v>
      </c>
      <c r="AA24" s="695"/>
      <c r="AB24" s="695"/>
      <c r="AC24" s="695"/>
      <c r="AD24" s="696" t="s">
        <v>247</v>
      </c>
      <c r="AE24" s="696"/>
      <c r="AF24" s="696"/>
      <c r="AG24" s="696"/>
      <c r="AH24" s="696"/>
      <c r="AI24" s="696"/>
      <c r="AJ24" s="696"/>
      <c r="AK24" s="696"/>
      <c r="AL24" s="660" t="s">
        <v>247</v>
      </c>
      <c r="AM24" s="661"/>
      <c r="AN24" s="661"/>
      <c r="AO24" s="697"/>
      <c r="AP24" s="654" t="s">
        <v>298</v>
      </c>
      <c r="AQ24" s="734"/>
      <c r="AR24" s="734"/>
      <c r="AS24" s="734"/>
      <c r="AT24" s="734"/>
      <c r="AU24" s="734"/>
      <c r="AV24" s="734"/>
      <c r="AW24" s="734"/>
      <c r="AX24" s="734"/>
      <c r="AY24" s="734"/>
      <c r="AZ24" s="734"/>
      <c r="BA24" s="734"/>
      <c r="BB24" s="734"/>
      <c r="BC24" s="734"/>
      <c r="BD24" s="734"/>
      <c r="BE24" s="734"/>
      <c r="BF24" s="735"/>
      <c r="BG24" s="657" t="s">
        <v>247</v>
      </c>
      <c r="BH24" s="658"/>
      <c r="BI24" s="658"/>
      <c r="BJ24" s="658"/>
      <c r="BK24" s="658"/>
      <c r="BL24" s="658"/>
      <c r="BM24" s="658"/>
      <c r="BN24" s="659"/>
      <c r="BO24" s="695" t="s">
        <v>178</v>
      </c>
      <c r="BP24" s="695"/>
      <c r="BQ24" s="695"/>
      <c r="BR24" s="695"/>
      <c r="BS24" s="696" t="s">
        <v>247</v>
      </c>
      <c r="BT24" s="696"/>
      <c r="BU24" s="696"/>
      <c r="BV24" s="696"/>
      <c r="BW24" s="696"/>
      <c r="BX24" s="696"/>
      <c r="BY24" s="696"/>
      <c r="BZ24" s="696"/>
      <c r="CA24" s="696"/>
      <c r="CB24" s="736"/>
      <c r="CD24" s="715" t="s">
        <v>299</v>
      </c>
      <c r="CE24" s="716"/>
      <c r="CF24" s="716"/>
      <c r="CG24" s="716"/>
      <c r="CH24" s="716"/>
      <c r="CI24" s="716"/>
      <c r="CJ24" s="716"/>
      <c r="CK24" s="716"/>
      <c r="CL24" s="716"/>
      <c r="CM24" s="716"/>
      <c r="CN24" s="716"/>
      <c r="CO24" s="716"/>
      <c r="CP24" s="716"/>
      <c r="CQ24" s="717"/>
      <c r="CR24" s="712">
        <v>3006964</v>
      </c>
      <c r="CS24" s="713"/>
      <c r="CT24" s="713"/>
      <c r="CU24" s="713"/>
      <c r="CV24" s="713"/>
      <c r="CW24" s="713"/>
      <c r="CX24" s="713"/>
      <c r="CY24" s="738"/>
      <c r="CZ24" s="739">
        <v>36.200000000000003</v>
      </c>
      <c r="DA24" s="721"/>
      <c r="DB24" s="721"/>
      <c r="DC24" s="741"/>
      <c r="DD24" s="737">
        <v>2509676</v>
      </c>
      <c r="DE24" s="713"/>
      <c r="DF24" s="713"/>
      <c r="DG24" s="713"/>
      <c r="DH24" s="713"/>
      <c r="DI24" s="713"/>
      <c r="DJ24" s="713"/>
      <c r="DK24" s="738"/>
      <c r="DL24" s="737">
        <v>2188953</v>
      </c>
      <c r="DM24" s="713"/>
      <c r="DN24" s="713"/>
      <c r="DO24" s="713"/>
      <c r="DP24" s="713"/>
      <c r="DQ24" s="713"/>
      <c r="DR24" s="713"/>
      <c r="DS24" s="713"/>
      <c r="DT24" s="713"/>
      <c r="DU24" s="713"/>
      <c r="DV24" s="738"/>
      <c r="DW24" s="739">
        <v>49.6</v>
      </c>
      <c r="DX24" s="721"/>
      <c r="DY24" s="721"/>
      <c r="DZ24" s="721"/>
      <c r="EA24" s="721"/>
      <c r="EB24" s="721"/>
      <c r="EC24" s="740"/>
    </row>
    <row r="25" spans="2:133" ht="11.25" customHeight="1" x14ac:dyDescent="0.15">
      <c r="B25" s="654" t="s">
        <v>300</v>
      </c>
      <c r="C25" s="655"/>
      <c r="D25" s="655"/>
      <c r="E25" s="655"/>
      <c r="F25" s="655"/>
      <c r="G25" s="655"/>
      <c r="H25" s="655"/>
      <c r="I25" s="655"/>
      <c r="J25" s="655"/>
      <c r="K25" s="655"/>
      <c r="L25" s="655"/>
      <c r="M25" s="655"/>
      <c r="N25" s="655"/>
      <c r="O25" s="655"/>
      <c r="P25" s="655"/>
      <c r="Q25" s="656"/>
      <c r="R25" s="657">
        <v>5020464</v>
      </c>
      <c r="S25" s="658"/>
      <c r="T25" s="658"/>
      <c r="U25" s="658"/>
      <c r="V25" s="658"/>
      <c r="W25" s="658"/>
      <c r="X25" s="658"/>
      <c r="Y25" s="659"/>
      <c r="Z25" s="695">
        <v>58.6</v>
      </c>
      <c r="AA25" s="695"/>
      <c r="AB25" s="695"/>
      <c r="AC25" s="695"/>
      <c r="AD25" s="696">
        <v>4355181</v>
      </c>
      <c r="AE25" s="696"/>
      <c r="AF25" s="696"/>
      <c r="AG25" s="696"/>
      <c r="AH25" s="696"/>
      <c r="AI25" s="696"/>
      <c r="AJ25" s="696"/>
      <c r="AK25" s="696"/>
      <c r="AL25" s="660">
        <v>99.4</v>
      </c>
      <c r="AM25" s="661"/>
      <c r="AN25" s="661"/>
      <c r="AO25" s="697"/>
      <c r="AP25" s="654" t="s">
        <v>301</v>
      </c>
      <c r="AQ25" s="734"/>
      <c r="AR25" s="734"/>
      <c r="AS25" s="734"/>
      <c r="AT25" s="734"/>
      <c r="AU25" s="734"/>
      <c r="AV25" s="734"/>
      <c r="AW25" s="734"/>
      <c r="AX25" s="734"/>
      <c r="AY25" s="734"/>
      <c r="AZ25" s="734"/>
      <c r="BA25" s="734"/>
      <c r="BB25" s="734"/>
      <c r="BC25" s="734"/>
      <c r="BD25" s="734"/>
      <c r="BE25" s="734"/>
      <c r="BF25" s="735"/>
      <c r="BG25" s="657" t="s">
        <v>141</v>
      </c>
      <c r="BH25" s="658"/>
      <c r="BI25" s="658"/>
      <c r="BJ25" s="658"/>
      <c r="BK25" s="658"/>
      <c r="BL25" s="658"/>
      <c r="BM25" s="658"/>
      <c r="BN25" s="659"/>
      <c r="BO25" s="695" t="s">
        <v>141</v>
      </c>
      <c r="BP25" s="695"/>
      <c r="BQ25" s="695"/>
      <c r="BR25" s="695"/>
      <c r="BS25" s="696" t="s">
        <v>178</v>
      </c>
      <c r="BT25" s="696"/>
      <c r="BU25" s="696"/>
      <c r="BV25" s="696"/>
      <c r="BW25" s="696"/>
      <c r="BX25" s="696"/>
      <c r="BY25" s="696"/>
      <c r="BZ25" s="696"/>
      <c r="CA25" s="696"/>
      <c r="CB25" s="736"/>
      <c r="CD25" s="654" t="s">
        <v>302</v>
      </c>
      <c r="CE25" s="655"/>
      <c r="CF25" s="655"/>
      <c r="CG25" s="655"/>
      <c r="CH25" s="655"/>
      <c r="CI25" s="655"/>
      <c r="CJ25" s="655"/>
      <c r="CK25" s="655"/>
      <c r="CL25" s="655"/>
      <c r="CM25" s="655"/>
      <c r="CN25" s="655"/>
      <c r="CO25" s="655"/>
      <c r="CP25" s="655"/>
      <c r="CQ25" s="656"/>
      <c r="CR25" s="657">
        <v>965057</v>
      </c>
      <c r="CS25" s="670"/>
      <c r="CT25" s="670"/>
      <c r="CU25" s="670"/>
      <c r="CV25" s="670"/>
      <c r="CW25" s="670"/>
      <c r="CX25" s="670"/>
      <c r="CY25" s="671"/>
      <c r="CZ25" s="660">
        <v>11.6</v>
      </c>
      <c r="DA25" s="672"/>
      <c r="DB25" s="672"/>
      <c r="DC25" s="673"/>
      <c r="DD25" s="663">
        <v>863071</v>
      </c>
      <c r="DE25" s="670"/>
      <c r="DF25" s="670"/>
      <c r="DG25" s="670"/>
      <c r="DH25" s="670"/>
      <c r="DI25" s="670"/>
      <c r="DJ25" s="670"/>
      <c r="DK25" s="671"/>
      <c r="DL25" s="663">
        <v>801956</v>
      </c>
      <c r="DM25" s="670"/>
      <c r="DN25" s="670"/>
      <c r="DO25" s="670"/>
      <c r="DP25" s="670"/>
      <c r="DQ25" s="670"/>
      <c r="DR25" s="670"/>
      <c r="DS25" s="670"/>
      <c r="DT25" s="670"/>
      <c r="DU25" s="670"/>
      <c r="DV25" s="671"/>
      <c r="DW25" s="660">
        <v>18.2</v>
      </c>
      <c r="DX25" s="672"/>
      <c r="DY25" s="672"/>
      <c r="DZ25" s="672"/>
      <c r="EA25" s="672"/>
      <c r="EB25" s="672"/>
      <c r="EC25" s="684"/>
    </row>
    <row r="26" spans="2:133" ht="11.25" customHeight="1" x14ac:dyDescent="0.15">
      <c r="B26" s="654" t="s">
        <v>303</v>
      </c>
      <c r="C26" s="655"/>
      <c r="D26" s="655"/>
      <c r="E26" s="655"/>
      <c r="F26" s="655"/>
      <c r="G26" s="655"/>
      <c r="H26" s="655"/>
      <c r="I26" s="655"/>
      <c r="J26" s="655"/>
      <c r="K26" s="655"/>
      <c r="L26" s="655"/>
      <c r="M26" s="655"/>
      <c r="N26" s="655"/>
      <c r="O26" s="655"/>
      <c r="P26" s="655"/>
      <c r="Q26" s="656"/>
      <c r="R26" s="657">
        <v>520</v>
      </c>
      <c r="S26" s="658"/>
      <c r="T26" s="658"/>
      <c r="U26" s="658"/>
      <c r="V26" s="658"/>
      <c r="W26" s="658"/>
      <c r="X26" s="658"/>
      <c r="Y26" s="659"/>
      <c r="Z26" s="695">
        <v>0</v>
      </c>
      <c r="AA26" s="695"/>
      <c r="AB26" s="695"/>
      <c r="AC26" s="695"/>
      <c r="AD26" s="696">
        <v>520</v>
      </c>
      <c r="AE26" s="696"/>
      <c r="AF26" s="696"/>
      <c r="AG26" s="696"/>
      <c r="AH26" s="696"/>
      <c r="AI26" s="696"/>
      <c r="AJ26" s="696"/>
      <c r="AK26" s="696"/>
      <c r="AL26" s="660">
        <v>0</v>
      </c>
      <c r="AM26" s="661"/>
      <c r="AN26" s="661"/>
      <c r="AO26" s="697"/>
      <c r="AP26" s="654" t="s">
        <v>304</v>
      </c>
      <c r="AQ26" s="734"/>
      <c r="AR26" s="734"/>
      <c r="AS26" s="734"/>
      <c r="AT26" s="734"/>
      <c r="AU26" s="734"/>
      <c r="AV26" s="734"/>
      <c r="AW26" s="734"/>
      <c r="AX26" s="734"/>
      <c r="AY26" s="734"/>
      <c r="AZ26" s="734"/>
      <c r="BA26" s="734"/>
      <c r="BB26" s="734"/>
      <c r="BC26" s="734"/>
      <c r="BD26" s="734"/>
      <c r="BE26" s="734"/>
      <c r="BF26" s="735"/>
      <c r="BG26" s="657" t="s">
        <v>178</v>
      </c>
      <c r="BH26" s="658"/>
      <c r="BI26" s="658"/>
      <c r="BJ26" s="658"/>
      <c r="BK26" s="658"/>
      <c r="BL26" s="658"/>
      <c r="BM26" s="658"/>
      <c r="BN26" s="659"/>
      <c r="BO26" s="695" t="s">
        <v>141</v>
      </c>
      <c r="BP26" s="695"/>
      <c r="BQ26" s="695"/>
      <c r="BR26" s="695"/>
      <c r="BS26" s="696" t="s">
        <v>178</v>
      </c>
      <c r="BT26" s="696"/>
      <c r="BU26" s="696"/>
      <c r="BV26" s="696"/>
      <c r="BW26" s="696"/>
      <c r="BX26" s="696"/>
      <c r="BY26" s="696"/>
      <c r="BZ26" s="696"/>
      <c r="CA26" s="696"/>
      <c r="CB26" s="736"/>
      <c r="CD26" s="654" t="s">
        <v>305</v>
      </c>
      <c r="CE26" s="655"/>
      <c r="CF26" s="655"/>
      <c r="CG26" s="655"/>
      <c r="CH26" s="655"/>
      <c r="CI26" s="655"/>
      <c r="CJ26" s="655"/>
      <c r="CK26" s="655"/>
      <c r="CL26" s="655"/>
      <c r="CM26" s="655"/>
      <c r="CN26" s="655"/>
      <c r="CO26" s="655"/>
      <c r="CP26" s="655"/>
      <c r="CQ26" s="656"/>
      <c r="CR26" s="657">
        <v>516370</v>
      </c>
      <c r="CS26" s="658"/>
      <c r="CT26" s="658"/>
      <c r="CU26" s="658"/>
      <c r="CV26" s="658"/>
      <c r="CW26" s="658"/>
      <c r="CX26" s="658"/>
      <c r="CY26" s="659"/>
      <c r="CZ26" s="660">
        <v>6.2</v>
      </c>
      <c r="DA26" s="672"/>
      <c r="DB26" s="672"/>
      <c r="DC26" s="673"/>
      <c r="DD26" s="663">
        <v>473588</v>
      </c>
      <c r="DE26" s="658"/>
      <c r="DF26" s="658"/>
      <c r="DG26" s="658"/>
      <c r="DH26" s="658"/>
      <c r="DI26" s="658"/>
      <c r="DJ26" s="658"/>
      <c r="DK26" s="659"/>
      <c r="DL26" s="663" t="s">
        <v>247</v>
      </c>
      <c r="DM26" s="658"/>
      <c r="DN26" s="658"/>
      <c r="DO26" s="658"/>
      <c r="DP26" s="658"/>
      <c r="DQ26" s="658"/>
      <c r="DR26" s="658"/>
      <c r="DS26" s="658"/>
      <c r="DT26" s="658"/>
      <c r="DU26" s="658"/>
      <c r="DV26" s="659"/>
      <c r="DW26" s="660" t="s">
        <v>141</v>
      </c>
      <c r="DX26" s="672"/>
      <c r="DY26" s="672"/>
      <c r="DZ26" s="672"/>
      <c r="EA26" s="672"/>
      <c r="EB26" s="672"/>
      <c r="EC26" s="684"/>
    </row>
    <row r="27" spans="2:133" ht="11.25" customHeight="1" x14ac:dyDescent="0.15">
      <c r="B27" s="654" t="s">
        <v>306</v>
      </c>
      <c r="C27" s="655"/>
      <c r="D27" s="655"/>
      <c r="E27" s="655"/>
      <c r="F27" s="655"/>
      <c r="G27" s="655"/>
      <c r="H27" s="655"/>
      <c r="I27" s="655"/>
      <c r="J27" s="655"/>
      <c r="K27" s="655"/>
      <c r="L27" s="655"/>
      <c r="M27" s="655"/>
      <c r="N27" s="655"/>
      <c r="O27" s="655"/>
      <c r="P27" s="655"/>
      <c r="Q27" s="656"/>
      <c r="R27" s="657">
        <v>109517</v>
      </c>
      <c r="S27" s="658"/>
      <c r="T27" s="658"/>
      <c r="U27" s="658"/>
      <c r="V27" s="658"/>
      <c r="W27" s="658"/>
      <c r="X27" s="658"/>
      <c r="Y27" s="659"/>
      <c r="Z27" s="695">
        <v>1.3</v>
      </c>
      <c r="AA27" s="695"/>
      <c r="AB27" s="695"/>
      <c r="AC27" s="695"/>
      <c r="AD27" s="696" t="s">
        <v>141</v>
      </c>
      <c r="AE27" s="696"/>
      <c r="AF27" s="696"/>
      <c r="AG27" s="696"/>
      <c r="AH27" s="696"/>
      <c r="AI27" s="696"/>
      <c r="AJ27" s="696"/>
      <c r="AK27" s="696"/>
      <c r="AL27" s="660" t="s">
        <v>141</v>
      </c>
      <c r="AM27" s="661"/>
      <c r="AN27" s="661"/>
      <c r="AO27" s="697"/>
      <c r="AP27" s="654" t="s">
        <v>307</v>
      </c>
      <c r="AQ27" s="655"/>
      <c r="AR27" s="655"/>
      <c r="AS27" s="655"/>
      <c r="AT27" s="655"/>
      <c r="AU27" s="655"/>
      <c r="AV27" s="655"/>
      <c r="AW27" s="655"/>
      <c r="AX27" s="655"/>
      <c r="AY27" s="655"/>
      <c r="AZ27" s="655"/>
      <c r="BA27" s="655"/>
      <c r="BB27" s="655"/>
      <c r="BC27" s="655"/>
      <c r="BD27" s="655"/>
      <c r="BE27" s="655"/>
      <c r="BF27" s="656"/>
      <c r="BG27" s="657">
        <v>474421</v>
      </c>
      <c r="BH27" s="658"/>
      <c r="BI27" s="658"/>
      <c r="BJ27" s="658"/>
      <c r="BK27" s="658"/>
      <c r="BL27" s="658"/>
      <c r="BM27" s="658"/>
      <c r="BN27" s="659"/>
      <c r="BO27" s="695">
        <v>100</v>
      </c>
      <c r="BP27" s="695"/>
      <c r="BQ27" s="695"/>
      <c r="BR27" s="695"/>
      <c r="BS27" s="696">
        <v>39903</v>
      </c>
      <c r="BT27" s="696"/>
      <c r="BU27" s="696"/>
      <c r="BV27" s="696"/>
      <c r="BW27" s="696"/>
      <c r="BX27" s="696"/>
      <c r="BY27" s="696"/>
      <c r="BZ27" s="696"/>
      <c r="CA27" s="696"/>
      <c r="CB27" s="736"/>
      <c r="CD27" s="654" t="s">
        <v>308</v>
      </c>
      <c r="CE27" s="655"/>
      <c r="CF27" s="655"/>
      <c r="CG27" s="655"/>
      <c r="CH27" s="655"/>
      <c r="CI27" s="655"/>
      <c r="CJ27" s="655"/>
      <c r="CK27" s="655"/>
      <c r="CL27" s="655"/>
      <c r="CM27" s="655"/>
      <c r="CN27" s="655"/>
      <c r="CO27" s="655"/>
      <c r="CP27" s="655"/>
      <c r="CQ27" s="656"/>
      <c r="CR27" s="657">
        <v>696738</v>
      </c>
      <c r="CS27" s="670"/>
      <c r="CT27" s="670"/>
      <c r="CU27" s="670"/>
      <c r="CV27" s="670"/>
      <c r="CW27" s="670"/>
      <c r="CX27" s="670"/>
      <c r="CY27" s="671"/>
      <c r="CZ27" s="660">
        <v>8.4</v>
      </c>
      <c r="DA27" s="672"/>
      <c r="DB27" s="672"/>
      <c r="DC27" s="673"/>
      <c r="DD27" s="663">
        <v>362215</v>
      </c>
      <c r="DE27" s="670"/>
      <c r="DF27" s="670"/>
      <c r="DG27" s="670"/>
      <c r="DH27" s="670"/>
      <c r="DI27" s="670"/>
      <c r="DJ27" s="670"/>
      <c r="DK27" s="671"/>
      <c r="DL27" s="663">
        <v>357261</v>
      </c>
      <c r="DM27" s="670"/>
      <c r="DN27" s="670"/>
      <c r="DO27" s="670"/>
      <c r="DP27" s="670"/>
      <c r="DQ27" s="670"/>
      <c r="DR27" s="670"/>
      <c r="DS27" s="670"/>
      <c r="DT27" s="670"/>
      <c r="DU27" s="670"/>
      <c r="DV27" s="671"/>
      <c r="DW27" s="660">
        <v>8.1</v>
      </c>
      <c r="DX27" s="672"/>
      <c r="DY27" s="672"/>
      <c r="DZ27" s="672"/>
      <c r="EA27" s="672"/>
      <c r="EB27" s="672"/>
      <c r="EC27" s="684"/>
    </row>
    <row r="28" spans="2:133" ht="11.25" customHeight="1" x14ac:dyDescent="0.15">
      <c r="B28" s="654" t="s">
        <v>309</v>
      </c>
      <c r="C28" s="655"/>
      <c r="D28" s="655"/>
      <c r="E28" s="655"/>
      <c r="F28" s="655"/>
      <c r="G28" s="655"/>
      <c r="H28" s="655"/>
      <c r="I28" s="655"/>
      <c r="J28" s="655"/>
      <c r="K28" s="655"/>
      <c r="L28" s="655"/>
      <c r="M28" s="655"/>
      <c r="N28" s="655"/>
      <c r="O28" s="655"/>
      <c r="P28" s="655"/>
      <c r="Q28" s="656"/>
      <c r="R28" s="657">
        <v>80970</v>
      </c>
      <c r="S28" s="658"/>
      <c r="T28" s="658"/>
      <c r="U28" s="658"/>
      <c r="V28" s="658"/>
      <c r="W28" s="658"/>
      <c r="X28" s="658"/>
      <c r="Y28" s="659"/>
      <c r="Z28" s="695">
        <v>0.9</v>
      </c>
      <c r="AA28" s="695"/>
      <c r="AB28" s="695"/>
      <c r="AC28" s="695"/>
      <c r="AD28" s="696">
        <v>18396</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310</v>
      </c>
      <c r="CE28" s="655"/>
      <c r="CF28" s="655"/>
      <c r="CG28" s="655"/>
      <c r="CH28" s="655"/>
      <c r="CI28" s="655"/>
      <c r="CJ28" s="655"/>
      <c r="CK28" s="655"/>
      <c r="CL28" s="655"/>
      <c r="CM28" s="655"/>
      <c r="CN28" s="655"/>
      <c r="CO28" s="655"/>
      <c r="CP28" s="655"/>
      <c r="CQ28" s="656"/>
      <c r="CR28" s="657">
        <v>1345169</v>
      </c>
      <c r="CS28" s="658"/>
      <c r="CT28" s="658"/>
      <c r="CU28" s="658"/>
      <c r="CV28" s="658"/>
      <c r="CW28" s="658"/>
      <c r="CX28" s="658"/>
      <c r="CY28" s="659"/>
      <c r="CZ28" s="660">
        <v>16.2</v>
      </c>
      <c r="DA28" s="672"/>
      <c r="DB28" s="672"/>
      <c r="DC28" s="673"/>
      <c r="DD28" s="663">
        <v>1284390</v>
      </c>
      <c r="DE28" s="658"/>
      <c r="DF28" s="658"/>
      <c r="DG28" s="658"/>
      <c r="DH28" s="658"/>
      <c r="DI28" s="658"/>
      <c r="DJ28" s="658"/>
      <c r="DK28" s="659"/>
      <c r="DL28" s="663">
        <v>1029736</v>
      </c>
      <c r="DM28" s="658"/>
      <c r="DN28" s="658"/>
      <c r="DO28" s="658"/>
      <c r="DP28" s="658"/>
      <c r="DQ28" s="658"/>
      <c r="DR28" s="658"/>
      <c r="DS28" s="658"/>
      <c r="DT28" s="658"/>
      <c r="DU28" s="658"/>
      <c r="DV28" s="659"/>
      <c r="DW28" s="660">
        <v>23.3</v>
      </c>
      <c r="DX28" s="672"/>
      <c r="DY28" s="672"/>
      <c r="DZ28" s="672"/>
      <c r="EA28" s="672"/>
      <c r="EB28" s="672"/>
      <c r="EC28" s="684"/>
    </row>
    <row r="29" spans="2:133" ht="11.25" customHeight="1" x14ac:dyDescent="0.15">
      <c r="B29" s="654" t="s">
        <v>311</v>
      </c>
      <c r="C29" s="655"/>
      <c r="D29" s="655"/>
      <c r="E29" s="655"/>
      <c r="F29" s="655"/>
      <c r="G29" s="655"/>
      <c r="H29" s="655"/>
      <c r="I29" s="655"/>
      <c r="J29" s="655"/>
      <c r="K29" s="655"/>
      <c r="L29" s="655"/>
      <c r="M29" s="655"/>
      <c r="N29" s="655"/>
      <c r="O29" s="655"/>
      <c r="P29" s="655"/>
      <c r="Q29" s="656"/>
      <c r="R29" s="657">
        <v>9188</v>
      </c>
      <c r="S29" s="658"/>
      <c r="T29" s="658"/>
      <c r="U29" s="658"/>
      <c r="V29" s="658"/>
      <c r="W29" s="658"/>
      <c r="X29" s="658"/>
      <c r="Y29" s="659"/>
      <c r="Z29" s="695">
        <v>0.1</v>
      </c>
      <c r="AA29" s="695"/>
      <c r="AB29" s="695"/>
      <c r="AC29" s="695"/>
      <c r="AD29" s="696">
        <v>62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312</v>
      </c>
      <c r="CE29" s="677"/>
      <c r="CF29" s="654" t="s">
        <v>72</v>
      </c>
      <c r="CG29" s="655"/>
      <c r="CH29" s="655"/>
      <c r="CI29" s="655"/>
      <c r="CJ29" s="655"/>
      <c r="CK29" s="655"/>
      <c r="CL29" s="655"/>
      <c r="CM29" s="655"/>
      <c r="CN29" s="655"/>
      <c r="CO29" s="655"/>
      <c r="CP29" s="655"/>
      <c r="CQ29" s="656"/>
      <c r="CR29" s="657">
        <v>1345066</v>
      </c>
      <c r="CS29" s="670"/>
      <c r="CT29" s="670"/>
      <c r="CU29" s="670"/>
      <c r="CV29" s="670"/>
      <c r="CW29" s="670"/>
      <c r="CX29" s="670"/>
      <c r="CY29" s="671"/>
      <c r="CZ29" s="660">
        <v>16.2</v>
      </c>
      <c r="DA29" s="672"/>
      <c r="DB29" s="672"/>
      <c r="DC29" s="673"/>
      <c r="DD29" s="663">
        <v>1284287</v>
      </c>
      <c r="DE29" s="670"/>
      <c r="DF29" s="670"/>
      <c r="DG29" s="670"/>
      <c r="DH29" s="670"/>
      <c r="DI29" s="670"/>
      <c r="DJ29" s="670"/>
      <c r="DK29" s="671"/>
      <c r="DL29" s="663">
        <v>1029633</v>
      </c>
      <c r="DM29" s="670"/>
      <c r="DN29" s="670"/>
      <c r="DO29" s="670"/>
      <c r="DP29" s="670"/>
      <c r="DQ29" s="670"/>
      <c r="DR29" s="670"/>
      <c r="DS29" s="670"/>
      <c r="DT29" s="670"/>
      <c r="DU29" s="670"/>
      <c r="DV29" s="671"/>
      <c r="DW29" s="660">
        <v>23.3</v>
      </c>
      <c r="DX29" s="672"/>
      <c r="DY29" s="672"/>
      <c r="DZ29" s="672"/>
      <c r="EA29" s="672"/>
      <c r="EB29" s="672"/>
      <c r="EC29" s="684"/>
    </row>
    <row r="30" spans="2:133" ht="11.25" customHeight="1" x14ac:dyDescent="0.15">
      <c r="B30" s="654" t="s">
        <v>313</v>
      </c>
      <c r="C30" s="655"/>
      <c r="D30" s="655"/>
      <c r="E30" s="655"/>
      <c r="F30" s="655"/>
      <c r="G30" s="655"/>
      <c r="H30" s="655"/>
      <c r="I30" s="655"/>
      <c r="J30" s="655"/>
      <c r="K30" s="655"/>
      <c r="L30" s="655"/>
      <c r="M30" s="655"/>
      <c r="N30" s="655"/>
      <c r="O30" s="655"/>
      <c r="P30" s="655"/>
      <c r="Q30" s="656"/>
      <c r="R30" s="657">
        <v>1165701</v>
      </c>
      <c r="S30" s="658"/>
      <c r="T30" s="658"/>
      <c r="U30" s="658"/>
      <c r="V30" s="658"/>
      <c r="W30" s="658"/>
      <c r="X30" s="658"/>
      <c r="Y30" s="659"/>
      <c r="Z30" s="695">
        <v>13.6</v>
      </c>
      <c r="AA30" s="695"/>
      <c r="AB30" s="695"/>
      <c r="AC30" s="695"/>
      <c r="AD30" s="696" t="s">
        <v>247</v>
      </c>
      <c r="AE30" s="696"/>
      <c r="AF30" s="696"/>
      <c r="AG30" s="696"/>
      <c r="AH30" s="696"/>
      <c r="AI30" s="696"/>
      <c r="AJ30" s="696"/>
      <c r="AK30" s="696"/>
      <c r="AL30" s="660" t="s">
        <v>141</v>
      </c>
      <c r="AM30" s="661"/>
      <c r="AN30" s="661"/>
      <c r="AO30" s="697"/>
      <c r="AP30" s="709" t="s">
        <v>230</v>
      </c>
      <c r="AQ30" s="710"/>
      <c r="AR30" s="710"/>
      <c r="AS30" s="710"/>
      <c r="AT30" s="710"/>
      <c r="AU30" s="710"/>
      <c r="AV30" s="710"/>
      <c r="AW30" s="710"/>
      <c r="AX30" s="710"/>
      <c r="AY30" s="710"/>
      <c r="AZ30" s="710"/>
      <c r="BA30" s="710"/>
      <c r="BB30" s="710"/>
      <c r="BC30" s="710"/>
      <c r="BD30" s="710"/>
      <c r="BE30" s="710"/>
      <c r="BF30" s="711"/>
      <c r="BG30" s="709" t="s">
        <v>314</v>
      </c>
      <c r="BH30" s="727"/>
      <c r="BI30" s="727"/>
      <c r="BJ30" s="727"/>
      <c r="BK30" s="727"/>
      <c r="BL30" s="727"/>
      <c r="BM30" s="727"/>
      <c r="BN30" s="727"/>
      <c r="BO30" s="727"/>
      <c r="BP30" s="727"/>
      <c r="BQ30" s="728"/>
      <c r="BR30" s="709" t="s">
        <v>315</v>
      </c>
      <c r="BS30" s="727"/>
      <c r="BT30" s="727"/>
      <c r="BU30" s="727"/>
      <c r="BV30" s="727"/>
      <c r="BW30" s="727"/>
      <c r="BX30" s="727"/>
      <c r="BY30" s="727"/>
      <c r="BZ30" s="727"/>
      <c r="CA30" s="727"/>
      <c r="CB30" s="728"/>
      <c r="CD30" s="678"/>
      <c r="CE30" s="679"/>
      <c r="CF30" s="654" t="s">
        <v>316</v>
      </c>
      <c r="CG30" s="655"/>
      <c r="CH30" s="655"/>
      <c r="CI30" s="655"/>
      <c r="CJ30" s="655"/>
      <c r="CK30" s="655"/>
      <c r="CL30" s="655"/>
      <c r="CM30" s="655"/>
      <c r="CN30" s="655"/>
      <c r="CO30" s="655"/>
      <c r="CP30" s="655"/>
      <c r="CQ30" s="656"/>
      <c r="CR30" s="657">
        <v>1318084</v>
      </c>
      <c r="CS30" s="658"/>
      <c r="CT30" s="658"/>
      <c r="CU30" s="658"/>
      <c r="CV30" s="658"/>
      <c r="CW30" s="658"/>
      <c r="CX30" s="658"/>
      <c r="CY30" s="659"/>
      <c r="CZ30" s="660">
        <v>15.9</v>
      </c>
      <c r="DA30" s="672"/>
      <c r="DB30" s="672"/>
      <c r="DC30" s="673"/>
      <c r="DD30" s="663">
        <v>1257305</v>
      </c>
      <c r="DE30" s="658"/>
      <c r="DF30" s="658"/>
      <c r="DG30" s="658"/>
      <c r="DH30" s="658"/>
      <c r="DI30" s="658"/>
      <c r="DJ30" s="658"/>
      <c r="DK30" s="659"/>
      <c r="DL30" s="663">
        <v>1002651</v>
      </c>
      <c r="DM30" s="658"/>
      <c r="DN30" s="658"/>
      <c r="DO30" s="658"/>
      <c r="DP30" s="658"/>
      <c r="DQ30" s="658"/>
      <c r="DR30" s="658"/>
      <c r="DS30" s="658"/>
      <c r="DT30" s="658"/>
      <c r="DU30" s="658"/>
      <c r="DV30" s="659"/>
      <c r="DW30" s="660">
        <v>22.7</v>
      </c>
      <c r="DX30" s="672"/>
      <c r="DY30" s="672"/>
      <c r="DZ30" s="672"/>
      <c r="EA30" s="672"/>
      <c r="EB30" s="672"/>
      <c r="EC30" s="684"/>
    </row>
    <row r="31" spans="2:133" ht="11.25" customHeight="1" x14ac:dyDescent="0.15">
      <c r="B31" s="724" t="s">
        <v>317</v>
      </c>
      <c r="C31" s="725"/>
      <c r="D31" s="725"/>
      <c r="E31" s="725"/>
      <c r="F31" s="725"/>
      <c r="G31" s="725"/>
      <c r="H31" s="725"/>
      <c r="I31" s="725"/>
      <c r="J31" s="725"/>
      <c r="K31" s="725"/>
      <c r="L31" s="725"/>
      <c r="M31" s="725"/>
      <c r="N31" s="725"/>
      <c r="O31" s="725"/>
      <c r="P31" s="725"/>
      <c r="Q31" s="726"/>
      <c r="R31" s="657" t="s">
        <v>247</v>
      </c>
      <c r="S31" s="658"/>
      <c r="T31" s="658"/>
      <c r="U31" s="658"/>
      <c r="V31" s="658"/>
      <c r="W31" s="658"/>
      <c r="X31" s="658"/>
      <c r="Y31" s="659"/>
      <c r="Z31" s="695" t="s">
        <v>178</v>
      </c>
      <c r="AA31" s="695"/>
      <c r="AB31" s="695"/>
      <c r="AC31" s="695"/>
      <c r="AD31" s="696" t="s">
        <v>247</v>
      </c>
      <c r="AE31" s="696"/>
      <c r="AF31" s="696"/>
      <c r="AG31" s="696"/>
      <c r="AH31" s="696"/>
      <c r="AI31" s="696"/>
      <c r="AJ31" s="696"/>
      <c r="AK31" s="696"/>
      <c r="AL31" s="660" t="s">
        <v>247</v>
      </c>
      <c r="AM31" s="661"/>
      <c r="AN31" s="661"/>
      <c r="AO31" s="697"/>
      <c r="AP31" s="729" t="s">
        <v>318</v>
      </c>
      <c r="AQ31" s="730"/>
      <c r="AR31" s="730"/>
      <c r="AS31" s="730"/>
      <c r="AT31" s="731" t="s">
        <v>319</v>
      </c>
      <c r="AU31" s="218"/>
      <c r="AV31" s="218"/>
      <c r="AW31" s="218"/>
      <c r="AX31" s="715" t="s">
        <v>194</v>
      </c>
      <c r="AY31" s="716"/>
      <c r="AZ31" s="716"/>
      <c r="BA31" s="716"/>
      <c r="BB31" s="716"/>
      <c r="BC31" s="716"/>
      <c r="BD31" s="716"/>
      <c r="BE31" s="716"/>
      <c r="BF31" s="717"/>
      <c r="BG31" s="719">
        <v>99.2</v>
      </c>
      <c r="BH31" s="720"/>
      <c r="BI31" s="720"/>
      <c r="BJ31" s="720"/>
      <c r="BK31" s="720"/>
      <c r="BL31" s="720"/>
      <c r="BM31" s="721">
        <v>97.6</v>
      </c>
      <c r="BN31" s="720"/>
      <c r="BO31" s="720"/>
      <c r="BP31" s="720"/>
      <c r="BQ31" s="722"/>
      <c r="BR31" s="719">
        <v>99.2</v>
      </c>
      <c r="BS31" s="720"/>
      <c r="BT31" s="720"/>
      <c r="BU31" s="720"/>
      <c r="BV31" s="720"/>
      <c r="BW31" s="720"/>
      <c r="BX31" s="721">
        <v>97.8</v>
      </c>
      <c r="BY31" s="720"/>
      <c r="BZ31" s="720"/>
      <c r="CA31" s="720"/>
      <c r="CB31" s="722"/>
      <c r="CD31" s="678"/>
      <c r="CE31" s="679"/>
      <c r="CF31" s="654" t="s">
        <v>320</v>
      </c>
      <c r="CG31" s="655"/>
      <c r="CH31" s="655"/>
      <c r="CI31" s="655"/>
      <c r="CJ31" s="655"/>
      <c r="CK31" s="655"/>
      <c r="CL31" s="655"/>
      <c r="CM31" s="655"/>
      <c r="CN31" s="655"/>
      <c r="CO31" s="655"/>
      <c r="CP31" s="655"/>
      <c r="CQ31" s="656"/>
      <c r="CR31" s="657">
        <v>26982</v>
      </c>
      <c r="CS31" s="670"/>
      <c r="CT31" s="670"/>
      <c r="CU31" s="670"/>
      <c r="CV31" s="670"/>
      <c r="CW31" s="670"/>
      <c r="CX31" s="670"/>
      <c r="CY31" s="671"/>
      <c r="CZ31" s="660">
        <v>0.3</v>
      </c>
      <c r="DA31" s="672"/>
      <c r="DB31" s="672"/>
      <c r="DC31" s="673"/>
      <c r="DD31" s="663">
        <v>26982</v>
      </c>
      <c r="DE31" s="670"/>
      <c r="DF31" s="670"/>
      <c r="DG31" s="670"/>
      <c r="DH31" s="670"/>
      <c r="DI31" s="670"/>
      <c r="DJ31" s="670"/>
      <c r="DK31" s="671"/>
      <c r="DL31" s="663">
        <v>26982</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321</v>
      </c>
      <c r="C32" s="655"/>
      <c r="D32" s="655"/>
      <c r="E32" s="655"/>
      <c r="F32" s="655"/>
      <c r="G32" s="655"/>
      <c r="H32" s="655"/>
      <c r="I32" s="655"/>
      <c r="J32" s="655"/>
      <c r="K32" s="655"/>
      <c r="L32" s="655"/>
      <c r="M32" s="655"/>
      <c r="N32" s="655"/>
      <c r="O32" s="655"/>
      <c r="P32" s="655"/>
      <c r="Q32" s="656"/>
      <c r="R32" s="657">
        <v>707007</v>
      </c>
      <c r="S32" s="658"/>
      <c r="T32" s="658"/>
      <c r="U32" s="658"/>
      <c r="V32" s="658"/>
      <c r="W32" s="658"/>
      <c r="X32" s="658"/>
      <c r="Y32" s="659"/>
      <c r="Z32" s="695">
        <v>8.3000000000000007</v>
      </c>
      <c r="AA32" s="695"/>
      <c r="AB32" s="695"/>
      <c r="AC32" s="695"/>
      <c r="AD32" s="696" t="s">
        <v>247</v>
      </c>
      <c r="AE32" s="696"/>
      <c r="AF32" s="696"/>
      <c r="AG32" s="696"/>
      <c r="AH32" s="696"/>
      <c r="AI32" s="696"/>
      <c r="AJ32" s="696"/>
      <c r="AK32" s="696"/>
      <c r="AL32" s="660" t="s">
        <v>247</v>
      </c>
      <c r="AM32" s="661"/>
      <c r="AN32" s="661"/>
      <c r="AO32" s="697"/>
      <c r="AP32" s="698"/>
      <c r="AQ32" s="699"/>
      <c r="AR32" s="699"/>
      <c r="AS32" s="699"/>
      <c r="AT32" s="732"/>
      <c r="AU32" s="214" t="s">
        <v>322</v>
      </c>
      <c r="AX32" s="654" t="s">
        <v>323</v>
      </c>
      <c r="AY32" s="655"/>
      <c r="AZ32" s="655"/>
      <c r="BA32" s="655"/>
      <c r="BB32" s="655"/>
      <c r="BC32" s="655"/>
      <c r="BD32" s="655"/>
      <c r="BE32" s="655"/>
      <c r="BF32" s="656"/>
      <c r="BG32" s="723">
        <v>99.6</v>
      </c>
      <c r="BH32" s="670"/>
      <c r="BI32" s="670"/>
      <c r="BJ32" s="670"/>
      <c r="BK32" s="670"/>
      <c r="BL32" s="670"/>
      <c r="BM32" s="661">
        <v>99.1</v>
      </c>
      <c r="BN32" s="670"/>
      <c r="BO32" s="670"/>
      <c r="BP32" s="670"/>
      <c r="BQ32" s="693"/>
      <c r="BR32" s="723">
        <v>99.6</v>
      </c>
      <c r="BS32" s="670"/>
      <c r="BT32" s="670"/>
      <c r="BU32" s="670"/>
      <c r="BV32" s="670"/>
      <c r="BW32" s="670"/>
      <c r="BX32" s="661">
        <v>99.3</v>
      </c>
      <c r="BY32" s="670"/>
      <c r="BZ32" s="670"/>
      <c r="CA32" s="670"/>
      <c r="CB32" s="693"/>
      <c r="CD32" s="680"/>
      <c r="CE32" s="681"/>
      <c r="CF32" s="654" t="s">
        <v>324</v>
      </c>
      <c r="CG32" s="655"/>
      <c r="CH32" s="655"/>
      <c r="CI32" s="655"/>
      <c r="CJ32" s="655"/>
      <c r="CK32" s="655"/>
      <c r="CL32" s="655"/>
      <c r="CM32" s="655"/>
      <c r="CN32" s="655"/>
      <c r="CO32" s="655"/>
      <c r="CP32" s="655"/>
      <c r="CQ32" s="656"/>
      <c r="CR32" s="657">
        <v>103</v>
      </c>
      <c r="CS32" s="658"/>
      <c r="CT32" s="658"/>
      <c r="CU32" s="658"/>
      <c r="CV32" s="658"/>
      <c r="CW32" s="658"/>
      <c r="CX32" s="658"/>
      <c r="CY32" s="659"/>
      <c r="CZ32" s="660">
        <v>0</v>
      </c>
      <c r="DA32" s="672"/>
      <c r="DB32" s="672"/>
      <c r="DC32" s="673"/>
      <c r="DD32" s="663">
        <v>103</v>
      </c>
      <c r="DE32" s="658"/>
      <c r="DF32" s="658"/>
      <c r="DG32" s="658"/>
      <c r="DH32" s="658"/>
      <c r="DI32" s="658"/>
      <c r="DJ32" s="658"/>
      <c r="DK32" s="659"/>
      <c r="DL32" s="663">
        <v>103</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325</v>
      </c>
      <c r="C33" s="655"/>
      <c r="D33" s="655"/>
      <c r="E33" s="655"/>
      <c r="F33" s="655"/>
      <c r="G33" s="655"/>
      <c r="H33" s="655"/>
      <c r="I33" s="655"/>
      <c r="J33" s="655"/>
      <c r="K33" s="655"/>
      <c r="L33" s="655"/>
      <c r="M33" s="655"/>
      <c r="N33" s="655"/>
      <c r="O33" s="655"/>
      <c r="P33" s="655"/>
      <c r="Q33" s="656"/>
      <c r="R33" s="657">
        <v>33869</v>
      </c>
      <c r="S33" s="658"/>
      <c r="T33" s="658"/>
      <c r="U33" s="658"/>
      <c r="V33" s="658"/>
      <c r="W33" s="658"/>
      <c r="X33" s="658"/>
      <c r="Y33" s="659"/>
      <c r="Z33" s="695">
        <v>0.4</v>
      </c>
      <c r="AA33" s="695"/>
      <c r="AB33" s="695"/>
      <c r="AC33" s="695"/>
      <c r="AD33" s="696">
        <v>4501</v>
      </c>
      <c r="AE33" s="696"/>
      <c r="AF33" s="696"/>
      <c r="AG33" s="696"/>
      <c r="AH33" s="696"/>
      <c r="AI33" s="696"/>
      <c r="AJ33" s="696"/>
      <c r="AK33" s="696"/>
      <c r="AL33" s="660">
        <v>0.1</v>
      </c>
      <c r="AM33" s="661"/>
      <c r="AN33" s="661"/>
      <c r="AO33" s="697"/>
      <c r="AP33" s="700"/>
      <c r="AQ33" s="701"/>
      <c r="AR33" s="701"/>
      <c r="AS33" s="701"/>
      <c r="AT33" s="733"/>
      <c r="AU33" s="219"/>
      <c r="AV33" s="219"/>
      <c r="AW33" s="219"/>
      <c r="AX33" s="638" t="s">
        <v>326</v>
      </c>
      <c r="AY33" s="639"/>
      <c r="AZ33" s="639"/>
      <c r="BA33" s="639"/>
      <c r="BB33" s="639"/>
      <c r="BC33" s="639"/>
      <c r="BD33" s="639"/>
      <c r="BE33" s="639"/>
      <c r="BF33" s="640"/>
      <c r="BG33" s="718">
        <v>98.9</v>
      </c>
      <c r="BH33" s="642"/>
      <c r="BI33" s="642"/>
      <c r="BJ33" s="642"/>
      <c r="BK33" s="642"/>
      <c r="BL33" s="642"/>
      <c r="BM33" s="688">
        <v>96.6</v>
      </c>
      <c r="BN33" s="642"/>
      <c r="BO33" s="642"/>
      <c r="BP33" s="642"/>
      <c r="BQ33" s="705"/>
      <c r="BR33" s="718">
        <v>98.9</v>
      </c>
      <c r="BS33" s="642"/>
      <c r="BT33" s="642"/>
      <c r="BU33" s="642"/>
      <c r="BV33" s="642"/>
      <c r="BW33" s="642"/>
      <c r="BX33" s="688">
        <v>96.8</v>
      </c>
      <c r="BY33" s="642"/>
      <c r="BZ33" s="642"/>
      <c r="CA33" s="642"/>
      <c r="CB33" s="705"/>
      <c r="CD33" s="654" t="s">
        <v>327</v>
      </c>
      <c r="CE33" s="655"/>
      <c r="CF33" s="655"/>
      <c r="CG33" s="655"/>
      <c r="CH33" s="655"/>
      <c r="CI33" s="655"/>
      <c r="CJ33" s="655"/>
      <c r="CK33" s="655"/>
      <c r="CL33" s="655"/>
      <c r="CM33" s="655"/>
      <c r="CN33" s="655"/>
      <c r="CO33" s="655"/>
      <c r="CP33" s="655"/>
      <c r="CQ33" s="656"/>
      <c r="CR33" s="657">
        <v>3613584</v>
      </c>
      <c r="CS33" s="670"/>
      <c r="CT33" s="670"/>
      <c r="CU33" s="670"/>
      <c r="CV33" s="670"/>
      <c r="CW33" s="670"/>
      <c r="CX33" s="670"/>
      <c r="CY33" s="671"/>
      <c r="CZ33" s="660">
        <v>43.5</v>
      </c>
      <c r="DA33" s="672"/>
      <c r="DB33" s="672"/>
      <c r="DC33" s="673"/>
      <c r="DD33" s="663">
        <v>2665090</v>
      </c>
      <c r="DE33" s="670"/>
      <c r="DF33" s="670"/>
      <c r="DG33" s="670"/>
      <c r="DH33" s="670"/>
      <c r="DI33" s="670"/>
      <c r="DJ33" s="670"/>
      <c r="DK33" s="671"/>
      <c r="DL33" s="663">
        <v>2082088</v>
      </c>
      <c r="DM33" s="670"/>
      <c r="DN33" s="670"/>
      <c r="DO33" s="670"/>
      <c r="DP33" s="670"/>
      <c r="DQ33" s="670"/>
      <c r="DR33" s="670"/>
      <c r="DS33" s="670"/>
      <c r="DT33" s="670"/>
      <c r="DU33" s="670"/>
      <c r="DV33" s="671"/>
      <c r="DW33" s="660">
        <v>47.1</v>
      </c>
      <c r="DX33" s="672"/>
      <c r="DY33" s="672"/>
      <c r="DZ33" s="672"/>
      <c r="EA33" s="672"/>
      <c r="EB33" s="672"/>
      <c r="EC33" s="684"/>
    </row>
    <row r="34" spans="2:133" ht="11.25" customHeight="1" x14ac:dyDescent="0.15">
      <c r="B34" s="654" t="s">
        <v>328</v>
      </c>
      <c r="C34" s="655"/>
      <c r="D34" s="655"/>
      <c r="E34" s="655"/>
      <c r="F34" s="655"/>
      <c r="G34" s="655"/>
      <c r="H34" s="655"/>
      <c r="I34" s="655"/>
      <c r="J34" s="655"/>
      <c r="K34" s="655"/>
      <c r="L34" s="655"/>
      <c r="M34" s="655"/>
      <c r="N34" s="655"/>
      <c r="O34" s="655"/>
      <c r="P34" s="655"/>
      <c r="Q34" s="656"/>
      <c r="R34" s="657">
        <v>148622</v>
      </c>
      <c r="S34" s="658"/>
      <c r="T34" s="658"/>
      <c r="U34" s="658"/>
      <c r="V34" s="658"/>
      <c r="W34" s="658"/>
      <c r="X34" s="658"/>
      <c r="Y34" s="659"/>
      <c r="Z34" s="695">
        <v>1.7</v>
      </c>
      <c r="AA34" s="695"/>
      <c r="AB34" s="695"/>
      <c r="AC34" s="695"/>
      <c r="AD34" s="696" t="s">
        <v>141</v>
      </c>
      <c r="AE34" s="696"/>
      <c r="AF34" s="696"/>
      <c r="AG34" s="696"/>
      <c r="AH34" s="696"/>
      <c r="AI34" s="696"/>
      <c r="AJ34" s="696"/>
      <c r="AK34" s="696"/>
      <c r="AL34" s="660" t="s">
        <v>178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1076822</v>
      </c>
      <c r="CS34" s="658"/>
      <c r="CT34" s="658"/>
      <c r="CU34" s="658"/>
      <c r="CV34" s="658"/>
      <c r="CW34" s="658"/>
      <c r="CX34" s="658"/>
      <c r="CY34" s="659"/>
      <c r="CZ34" s="660">
        <v>13</v>
      </c>
      <c r="DA34" s="672"/>
      <c r="DB34" s="672"/>
      <c r="DC34" s="673"/>
      <c r="DD34" s="663">
        <v>699793</v>
      </c>
      <c r="DE34" s="658"/>
      <c r="DF34" s="658"/>
      <c r="DG34" s="658"/>
      <c r="DH34" s="658"/>
      <c r="DI34" s="658"/>
      <c r="DJ34" s="658"/>
      <c r="DK34" s="659"/>
      <c r="DL34" s="663">
        <v>455398</v>
      </c>
      <c r="DM34" s="658"/>
      <c r="DN34" s="658"/>
      <c r="DO34" s="658"/>
      <c r="DP34" s="658"/>
      <c r="DQ34" s="658"/>
      <c r="DR34" s="658"/>
      <c r="DS34" s="658"/>
      <c r="DT34" s="658"/>
      <c r="DU34" s="658"/>
      <c r="DV34" s="659"/>
      <c r="DW34" s="660">
        <v>10.3</v>
      </c>
      <c r="DX34" s="672"/>
      <c r="DY34" s="672"/>
      <c r="DZ34" s="672"/>
      <c r="EA34" s="672"/>
      <c r="EB34" s="672"/>
      <c r="EC34" s="684"/>
    </row>
    <row r="35" spans="2:133" ht="11.25" customHeight="1" x14ac:dyDescent="0.15">
      <c r="B35" s="654" t="s">
        <v>330</v>
      </c>
      <c r="C35" s="655"/>
      <c r="D35" s="655"/>
      <c r="E35" s="655"/>
      <c r="F35" s="655"/>
      <c r="G35" s="655"/>
      <c r="H35" s="655"/>
      <c r="I35" s="655"/>
      <c r="J35" s="655"/>
      <c r="K35" s="655"/>
      <c r="L35" s="655"/>
      <c r="M35" s="655"/>
      <c r="N35" s="655"/>
      <c r="O35" s="655"/>
      <c r="P35" s="655"/>
      <c r="Q35" s="656"/>
      <c r="R35" s="657">
        <v>260809</v>
      </c>
      <c r="S35" s="658"/>
      <c r="T35" s="658"/>
      <c r="U35" s="658"/>
      <c r="V35" s="658"/>
      <c r="W35" s="658"/>
      <c r="X35" s="658"/>
      <c r="Y35" s="659"/>
      <c r="Z35" s="695">
        <v>3</v>
      </c>
      <c r="AA35" s="695"/>
      <c r="AB35" s="695"/>
      <c r="AC35" s="695"/>
      <c r="AD35" s="696" t="s">
        <v>247</v>
      </c>
      <c r="AE35" s="696"/>
      <c r="AF35" s="696"/>
      <c r="AG35" s="696"/>
      <c r="AH35" s="696"/>
      <c r="AI35" s="696"/>
      <c r="AJ35" s="696"/>
      <c r="AK35" s="696"/>
      <c r="AL35" s="660" t="s">
        <v>178</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226507</v>
      </c>
      <c r="CS35" s="670"/>
      <c r="CT35" s="670"/>
      <c r="CU35" s="670"/>
      <c r="CV35" s="670"/>
      <c r="CW35" s="670"/>
      <c r="CX35" s="670"/>
      <c r="CY35" s="671"/>
      <c r="CZ35" s="660">
        <v>2.7</v>
      </c>
      <c r="DA35" s="672"/>
      <c r="DB35" s="672"/>
      <c r="DC35" s="673"/>
      <c r="DD35" s="663">
        <v>153319</v>
      </c>
      <c r="DE35" s="670"/>
      <c r="DF35" s="670"/>
      <c r="DG35" s="670"/>
      <c r="DH35" s="670"/>
      <c r="DI35" s="670"/>
      <c r="DJ35" s="670"/>
      <c r="DK35" s="671"/>
      <c r="DL35" s="663">
        <v>86148</v>
      </c>
      <c r="DM35" s="670"/>
      <c r="DN35" s="670"/>
      <c r="DO35" s="670"/>
      <c r="DP35" s="670"/>
      <c r="DQ35" s="670"/>
      <c r="DR35" s="670"/>
      <c r="DS35" s="670"/>
      <c r="DT35" s="670"/>
      <c r="DU35" s="670"/>
      <c r="DV35" s="671"/>
      <c r="DW35" s="660">
        <v>2</v>
      </c>
      <c r="DX35" s="672"/>
      <c r="DY35" s="672"/>
      <c r="DZ35" s="672"/>
      <c r="EA35" s="672"/>
      <c r="EB35" s="672"/>
      <c r="EC35" s="684"/>
    </row>
    <row r="36" spans="2:133" ht="11.25" customHeight="1" x14ac:dyDescent="0.15">
      <c r="B36" s="654" t="s">
        <v>334</v>
      </c>
      <c r="C36" s="655"/>
      <c r="D36" s="655"/>
      <c r="E36" s="655"/>
      <c r="F36" s="655"/>
      <c r="G36" s="655"/>
      <c r="H36" s="655"/>
      <c r="I36" s="655"/>
      <c r="J36" s="655"/>
      <c r="K36" s="655"/>
      <c r="L36" s="655"/>
      <c r="M36" s="655"/>
      <c r="N36" s="655"/>
      <c r="O36" s="655"/>
      <c r="P36" s="655"/>
      <c r="Q36" s="656"/>
      <c r="R36" s="657">
        <v>238261</v>
      </c>
      <c r="S36" s="658"/>
      <c r="T36" s="658"/>
      <c r="U36" s="658"/>
      <c r="V36" s="658"/>
      <c r="W36" s="658"/>
      <c r="X36" s="658"/>
      <c r="Y36" s="659"/>
      <c r="Z36" s="695">
        <v>2.8</v>
      </c>
      <c r="AA36" s="695"/>
      <c r="AB36" s="695"/>
      <c r="AC36" s="695"/>
      <c r="AD36" s="696" t="s">
        <v>247</v>
      </c>
      <c r="AE36" s="696"/>
      <c r="AF36" s="696"/>
      <c r="AG36" s="696"/>
      <c r="AH36" s="696"/>
      <c r="AI36" s="696"/>
      <c r="AJ36" s="696"/>
      <c r="AK36" s="696"/>
      <c r="AL36" s="660" t="s">
        <v>247</v>
      </c>
      <c r="AM36" s="661"/>
      <c r="AN36" s="661"/>
      <c r="AO36" s="697"/>
      <c r="AP36" s="222"/>
      <c r="AQ36" s="706" t="s">
        <v>335</v>
      </c>
      <c r="AR36" s="707"/>
      <c r="AS36" s="707"/>
      <c r="AT36" s="707"/>
      <c r="AU36" s="707"/>
      <c r="AV36" s="707"/>
      <c r="AW36" s="707"/>
      <c r="AX36" s="707"/>
      <c r="AY36" s="708"/>
      <c r="AZ36" s="712">
        <v>998457</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4827</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1848763</v>
      </c>
      <c r="CS36" s="658"/>
      <c r="CT36" s="658"/>
      <c r="CU36" s="658"/>
      <c r="CV36" s="658"/>
      <c r="CW36" s="658"/>
      <c r="CX36" s="658"/>
      <c r="CY36" s="659"/>
      <c r="CZ36" s="660">
        <v>22.3</v>
      </c>
      <c r="DA36" s="672"/>
      <c r="DB36" s="672"/>
      <c r="DC36" s="673"/>
      <c r="DD36" s="663">
        <v>1484709</v>
      </c>
      <c r="DE36" s="658"/>
      <c r="DF36" s="658"/>
      <c r="DG36" s="658"/>
      <c r="DH36" s="658"/>
      <c r="DI36" s="658"/>
      <c r="DJ36" s="658"/>
      <c r="DK36" s="659"/>
      <c r="DL36" s="663">
        <v>1234843</v>
      </c>
      <c r="DM36" s="658"/>
      <c r="DN36" s="658"/>
      <c r="DO36" s="658"/>
      <c r="DP36" s="658"/>
      <c r="DQ36" s="658"/>
      <c r="DR36" s="658"/>
      <c r="DS36" s="658"/>
      <c r="DT36" s="658"/>
      <c r="DU36" s="658"/>
      <c r="DV36" s="659"/>
      <c r="DW36" s="660">
        <v>28</v>
      </c>
      <c r="DX36" s="672"/>
      <c r="DY36" s="672"/>
      <c r="DZ36" s="672"/>
      <c r="EA36" s="672"/>
      <c r="EB36" s="672"/>
      <c r="EC36" s="684"/>
    </row>
    <row r="37" spans="2:133" ht="11.25" customHeight="1" x14ac:dyDescent="0.15">
      <c r="B37" s="654" t="s">
        <v>338</v>
      </c>
      <c r="C37" s="655"/>
      <c r="D37" s="655"/>
      <c r="E37" s="655"/>
      <c r="F37" s="655"/>
      <c r="G37" s="655"/>
      <c r="H37" s="655"/>
      <c r="I37" s="655"/>
      <c r="J37" s="655"/>
      <c r="K37" s="655"/>
      <c r="L37" s="655"/>
      <c r="M37" s="655"/>
      <c r="N37" s="655"/>
      <c r="O37" s="655"/>
      <c r="P37" s="655"/>
      <c r="Q37" s="656"/>
      <c r="R37" s="657">
        <v>108985</v>
      </c>
      <c r="S37" s="658"/>
      <c r="T37" s="658"/>
      <c r="U37" s="658"/>
      <c r="V37" s="658"/>
      <c r="W37" s="658"/>
      <c r="X37" s="658"/>
      <c r="Y37" s="659"/>
      <c r="Z37" s="695">
        <v>1.3</v>
      </c>
      <c r="AA37" s="695"/>
      <c r="AB37" s="695"/>
      <c r="AC37" s="695"/>
      <c r="AD37" s="696">
        <v>4356</v>
      </c>
      <c r="AE37" s="696"/>
      <c r="AF37" s="696"/>
      <c r="AG37" s="696"/>
      <c r="AH37" s="696"/>
      <c r="AI37" s="696"/>
      <c r="AJ37" s="696"/>
      <c r="AK37" s="696"/>
      <c r="AL37" s="660">
        <v>0.1</v>
      </c>
      <c r="AM37" s="661"/>
      <c r="AN37" s="661"/>
      <c r="AO37" s="697"/>
      <c r="AQ37" s="690" t="s">
        <v>339</v>
      </c>
      <c r="AR37" s="691"/>
      <c r="AS37" s="691"/>
      <c r="AT37" s="691"/>
      <c r="AU37" s="691"/>
      <c r="AV37" s="691"/>
      <c r="AW37" s="691"/>
      <c r="AX37" s="691"/>
      <c r="AY37" s="692"/>
      <c r="AZ37" s="657">
        <v>373417</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-13346</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377738</v>
      </c>
      <c r="CS37" s="670"/>
      <c r="CT37" s="670"/>
      <c r="CU37" s="670"/>
      <c r="CV37" s="670"/>
      <c r="CW37" s="670"/>
      <c r="CX37" s="670"/>
      <c r="CY37" s="671"/>
      <c r="CZ37" s="660">
        <v>4.5</v>
      </c>
      <c r="DA37" s="672"/>
      <c r="DB37" s="672"/>
      <c r="DC37" s="673"/>
      <c r="DD37" s="663">
        <v>360038</v>
      </c>
      <c r="DE37" s="670"/>
      <c r="DF37" s="670"/>
      <c r="DG37" s="670"/>
      <c r="DH37" s="670"/>
      <c r="DI37" s="670"/>
      <c r="DJ37" s="670"/>
      <c r="DK37" s="671"/>
      <c r="DL37" s="663">
        <v>355924</v>
      </c>
      <c r="DM37" s="670"/>
      <c r="DN37" s="670"/>
      <c r="DO37" s="670"/>
      <c r="DP37" s="670"/>
      <c r="DQ37" s="670"/>
      <c r="DR37" s="670"/>
      <c r="DS37" s="670"/>
      <c r="DT37" s="670"/>
      <c r="DU37" s="670"/>
      <c r="DV37" s="671"/>
      <c r="DW37" s="660">
        <v>8.1</v>
      </c>
      <c r="DX37" s="672"/>
      <c r="DY37" s="672"/>
      <c r="DZ37" s="672"/>
      <c r="EA37" s="672"/>
      <c r="EB37" s="672"/>
      <c r="EC37" s="684"/>
    </row>
    <row r="38" spans="2:133" ht="11.25" customHeight="1" x14ac:dyDescent="0.15">
      <c r="B38" s="654" t="s">
        <v>342</v>
      </c>
      <c r="C38" s="655"/>
      <c r="D38" s="655"/>
      <c r="E38" s="655"/>
      <c r="F38" s="655"/>
      <c r="G38" s="655"/>
      <c r="H38" s="655"/>
      <c r="I38" s="655"/>
      <c r="J38" s="655"/>
      <c r="K38" s="655"/>
      <c r="L38" s="655"/>
      <c r="M38" s="655"/>
      <c r="N38" s="655"/>
      <c r="O38" s="655"/>
      <c r="P38" s="655"/>
      <c r="Q38" s="656"/>
      <c r="R38" s="657">
        <v>676900</v>
      </c>
      <c r="S38" s="658"/>
      <c r="T38" s="658"/>
      <c r="U38" s="658"/>
      <c r="V38" s="658"/>
      <c r="W38" s="658"/>
      <c r="X38" s="658"/>
      <c r="Y38" s="659"/>
      <c r="Z38" s="695">
        <v>7.9</v>
      </c>
      <c r="AA38" s="695"/>
      <c r="AB38" s="695"/>
      <c r="AC38" s="695"/>
      <c r="AD38" s="696" t="s">
        <v>247</v>
      </c>
      <c r="AE38" s="696"/>
      <c r="AF38" s="696"/>
      <c r="AG38" s="696"/>
      <c r="AH38" s="696"/>
      <c r="AI38" s="696"/>
      <c r="AJ38" s="696"/>
      <c r="AK38" s="696"/>
      <c r="AL38" s="660" t="s">
        <v>247</v>
      </c>
      <c r="AM38" s="661"/>
      <c r="AN38" s="661"/>
      <c r="AO38" s="697"/>
      <c r="AQ38" s="690" t="s">
        <v>343</v>
      </c>
      <c r="AR38" s="691"/>
      <c r="AS38" s="691"/>
      <c r="AT38" s="691"/>
      <c r="AU38" s="691"/>
      <c r="AV38" s="691"/>
      <c r="AW38" s="691"/>
      <c r="AX38" s="691"/>
      <c r="AY38" s="692"/>
      <c r="AZ38" s="657">
        <v>225781</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618</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282509</v>
      </c>
      <c r="CS38" s="658"/>
      <c r="CT38" s="658"/>
      <c r="CU38" s="658"/>
      <c r="CV38" s="658"/>
      <c r="CW38" s="658"/>
      <c r="CX38" s="658"/>
      <c r="CY38" s="659"/>
      <c r="CZ38" s="660">
        <v>3.4</v>
      </c>
      <c r="DA38" s="672"/>
      <c r="DB38" s="672"/>
      <c r="DC38" s="673"/>
      <c r="DD38" s="663">
        <v>241544</v>
      </c>
      <c r="DE38" s="658"/>
      <c r="DF38" s="658"/>
      <c r="DG38" s="658"/>
      <c r="DH38" s="658"/>
      <c r="DI38" s="658"/>
      <c r="DJ38" s="658"/>
      <c r="DK38" s="659"/>
      <c r="DL38" s="663">
        <v>226508</v>
      </c>
      <c r="DM38" s="658"/>
      <c r="DN38" s="658"/>
      <c r="DO38" s="658"/>
      <c r="DP38" s="658"/>
      <c r="DQ38" s="658"/>
      <c r="DR38" s="658"/>
      <c r="DS38" s="658"/>
      <c r="DT38" s="658"/>
      <c r="DU38" s="658"/>
      <c r="DV38" s="659"/>
      <c r="DW38" s="660">
        <v>5.0999999999999996</v>
      </c>
      <c r="DX38" s="672"/>
      <c r="DY38" s="672"/>
      <c r="DZ38" s="672"/>
      <c r="EA38" s="672"/>
      <c r="EB38" s="672"/>
      <c r="EC38" s="684"/>
    </row>
    <row r="39" spans="2:133" ht="11.25" customHeight="1" x14ac:dyDescent="0.15">
      <c r="B39" s="654" t="s">
        <v>346</v>
      </c>
      <c r="C39" s="655"/>
      <c r="D39" s="655"/>
      <c r="E39" s="655"/>
      <c r="F39" s="655"/>
      <c r="G39" s="655"/>
      <c r="H39" s="655"/>
      <c r="I39" s="655"/>
      <c r="J39" s="655"/>
      <c r="K39" s="655"/>
      <c r="L39" s="655"/>
      <c r="M39" s="655"/>
      <c r="N39" s="655"/>
      <c r="O39" s="655"/>
      <c r="P39" s="655"/>
      <c r="Q39" s="656"/>
      <c r="R39" s="657" t="s">
        <v>247</v>
      </c>
      <c r="S39" s="658"/>
      <c r="T39" s="658"/>
      <c r="U39" s="658"/>
      <c r="V39" s="658"/>
      <c r="W39" s="658"/>
      <c r="X39" s="658"/>
      <c r="Y39" s="659"/>
      <c r="Z39" s="695" t="s">
        <v>141</v>
      </c>
      <c r="AA39" s="695"/>
      <c r="AB39" s="695"/>
      <c r="AC39" s="695"/>
      <c r="AD39" s="696" t="s">
        <v>178</v>
      </c>
      <c r="AE39" s="696"/>
      <c r="AF39" s="696"/>
      <c r="AG39" s="696"/>
      <c r="AH39" s="696"/>
      <c r="AI39" s="696"/>
      <c r="AJ39" s="696"/>
      <c r="AK39" s="696"/>
      <c r="AL39" s="660" t="s">
        <v>247</v>
      </c>
      <c r="AM39" s="661"/>
      <c r="AN39" s="661"/>
      <c r="AO39" s="697"/>
      <c r="AQ39" s="690" t="s">
        <v>347</v>
      </c>
      <c r="AR39" s="691"/>
      <c r="AS39" s="691"/>
      <c r="AT39" s="691"/>
      <c r="AU39" s="691"/>
      <c r="AV39" s="691"/>
      <c r="AW39" s="691"/>
      <c r="AX39" s="691"/>
      <c r="AY39" s="692"/>
      <c r="AZ39" s="657">
        <v>116750</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893</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96792</v>
      </c>
      <c r="CS39" s="670"/>
      <c r="CT39" s="670"/>
      <c r="CU39" s="670"/>
      <c r="CV39" s="670"/>
      <c r="CW39" s="670"/>
      <c r="CX39" s="670"/>
      <c r="CY39" s="671"/>
      <c r="CZ39" s="660">
        <v>1.2</v>
      </c>
      <c r="DA39" s="672"/>
      <c r="DB39" s="672"/>
      <c r="DC39" s="673"/>
      <c r="DD39" s="663">
        <v>6534</v>
      </c>
      <c r="DE39" s="670"/>
      <c r="DF39" s="670"/>
      <c r="DG39" s="670"/>
      <c r="DH39" s="670"/>
      <c r="DI39" s="670"/>
      <c r="DJ39" s="670"/>
      <c r="DK39" s="671"/>
      <c r="DL39" s="663" t="s">
        <v>247</v>
      </c>
      <c r="DM39" s="670"/>
      <c r="DN39" s="670"/>
      <c r="DO39" s="670"/>
      <c r="DP39" s="670"/>
      <c r="DQ39" s="670"/>
      <c r="DR39" s="670"/>
      <c r="DS39" s="670"/>
      <c r="DT39" s="670"/>
      <c r="DU39" s="670"/>
      <c r="DV39" s="671"/>
      <c r="DW39" s="660" t="s">
        <v>247</v>
      </c>
      <c r="DX39" s="672"/>
      <c r="DY39" s="672"/>
      <c r="DZ39" s="672"/>
      <c r="EA39" s="672"/>
      <c r="EB39" s="672"/>
      <c r="EC39" s="684"/>
    </row>
    <row r="40" spans="2:133" ht="11.25" customHeight="1" x14ac:dyDescent="0.15">
      <c r="B40" s="654" t="s">
        <v>350</v>
      </c>
      <c r="C40" s="655"/>
      <c r="D40" s="655"/>
      <c r="E40" s="655"/>
      <c r="F40" s="655"/>
      <c r="G40" s="655"/>
      <c r="H40" s="655"/>
      <c r="I40" s="655"/>
      <c r="J40" s="655"/>
      <c r="K40" s="655"/>
      <c r="L40" s="655"/>
      <c r="M40" s="655"/>
      <c r="N40" s="655"/>
      <c r="O40" s="655"/>
      <c r="P40" s="655"/>
      <c r="Q40" s="656"/>
      <c r="R40" s="657">
        <v>34200</v>
      </c>
      <c r="S40" s="658"/>
      <c r="T40" s="658"/>
      <c r="U40" s="658"/>
      <c r="V40" s="658"/>
      <c r="W40" s="658"/>
      <c r="X40" s="658"/>
      <c r="Y40" s="659"/>
      <c r="Z40" s="695">
        <v>0.4</v>
      </c>
      <c r="AA40" s="695"/>
      <c r="AB40" s="695"/>
      <c r="AC40" s="695"/>
      <c r="AD40" s="696" t="s">
        <v>247</v>
      </c>
      <c r="AE40" s="696"/>
      <c r="AF40" s="696"/>
      <c r="AG40" s="696"/>
      <c r="AH40" s="696"/>
      <c r="AI40" s="696"/>
      <c r="AJ40" s="696"/>
      <c r="AK40" s="696"/>
      <c r="AL40" s="660" t="s">
        <v>141</v>
      </c>
      <c r="AM40" s="661"/>
      <c r="AN40" s="661"/>
      <c r="AO40" s="697"/>
      <c r="AQ40" s="690" t="s">
        <v>351</v>
      </c>
      <c r="AR40" s="691"/>
      <c r="AS40" s="691"/>
      <c r="AT40" s="691"/>
      <c r="AU40" s="691"/>
      <c r="AV40" s="691"/>
      <c r="AW40" s="691"/>
      <c r="AX40" s="691"/>
      <c r="AY40" s="692"/>
      <c r="AZ40" s="657">
        <v>2575</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80</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82191</v>
      </c>
      <c r="CS40" s="658"/>
      <c r="CT40" s="658"/>
      <c r="CU40" s="658"/>
      <c r="CV40" s="658"/>
      <c r="CW40" s="658"/>
      <c r="CX40" s="658"/>
      <c r="CY40" s="659"/>
      <c r="CZ40" s="660">
        <v>1</v>
      </c>
      <c r="DA40" s="672"/>
      <c r="DB40" s="672"/>
      <c r="DC40" s="673"/>
      <c r="DD40" s="663">
        <v>79191</v>
      </c>
      <c r="DE40" s="658"/>
      <c r="DF40" s="658"/>
      <c r="DG40" s="658"/>
      <c r="DH40" s="658"/>
      <c r="DI40" s="658"/>
      <c r="DJ40" s="658"/>
      <c r="DK40" s="659"/>
      <c r="DL40" s="663">
        <v>79191</v>
      </c>
      <c r="DM40" s="658"/>
      <c r="DN40" s="658"/>
      <c r="DO40" s="658"/>
      <c r="DP40" s="658"/>
      <c r="DQ40" s="658"/>
      <c r="DR40" s="658"/>
      <c r="DS40" s="658"/>
      <c r="DT40" s="658"/>
      <c r="DU40" s="658"/>
      <c r="DV40" s="659"/>
      <c r="DW40" s="660">
        <v>1.8</v>
      </c>
      <c r="DX40" s="672"/>
      <c r="DY40" s="672"/>
      <c r="DZ40" s="672"/>
      <c r="EA40" s="672"/>
      <c r="EB40" s="672"/>
      <c r="EC40" s="684"/>
    </row>
    <row r="41" spans="2:133" ht="11.25" customHeight="1" x14ac:dyDescent="0.15">
      <c r="B41" s="638" t="s">
        <v>355</v>
      </c>
      <c r="C41" s="639"/>
      <c r="D41" s="639"/>
      <c r="E41" s="639"/>
      <c r="F41" s="639"/>
      <c r="G41" s="639"/>
      <c r="H41" s="639"/>
      <c r="I41" s="639"/>
      <c r="J41" s="639"/>
      <c r="K41" s="639"/>
      <c r="L41" s="639"/>
      <c r="M41" s="639"/>
      <c r="N41" s="639"/>
      <c r="O41" s="639"/>
      <c r="P41" s="639"/>
      <c r="Q41" s="640"/>
      <c r="R41" s="641">
        <v>8560813</v>
      </c>
      <c r="S41" s="682"/>
      <c r="T41" s="682"/>
      <c r="U41" s="682"/>
      <c r="V41" s="682"/>
      <c r="W41" s="682"/>
      <c r="X41" s="682"/>
      <c r="Y41" s="685"/>
      <c r="Z41" s="686">
        <v>100</v>
      </c>
      <c r="AA41" s="686"/>
      <c r="AB41" s="686"/>
      <c r="AC41" s="686"/>
      <c r="AD41" s="687">
        <v>4383016</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45520</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247</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178</v>
      </c>
      <c r="CS41" s="670"/>
      <c r="CT41" s="670"/>
      <c r="CU41" s="670"/>
      <c r="CV41" s="670"/>
      <c r="CW41" s="670"/>
      <c r="CX41" s="670"/>
      <c r="CY41" s="671"/>
      <c r="CZ41" s="660" t="s">
        <v>178</v>
      </c>
      <c r="DA41" s="672"/>
      <c r="DB41" s="672"/>
      <c r="DC41" s="673"/>
      <c r="DD41" s="663" t="s">
        <v>141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359</v>
      </c>
      <c r="AR42" s="703"/>
      <c r="AS42" s="703"/>
      <c r="AT42" s="703"/>
      <c r="AU42" s="703"/>
      <c r="AV42" s="703"/>
      <c r="AW42" s="703"/>
      <c r="AX42" s="703"/>
      <c r="AY42" s="704"/>
      <c r="AZ42" s="641">
        <v>234414</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484</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1683382</v>
      </c>
      <c r="CS42" s="670"/>
      <c r="CT42" s="670"/>
      <c r="CU42" s="670"/>
      <c r="CV42" s="670"/>
      <c r="CW42" s="670"/>
      <c r="CX42" s="670"/>
      <c r="CY42" s="671"/>
      <c r="CZ42" s="660">
        <v>20.3</v>
      </c>
      <c r="DA42" s="672"/>
      <c r="DB42" s="672"/>
      <c r="DC42" s="673"/>
      <c r="DD42" s="663">
        <v>218213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362</v>
      </c>
      <c r="CD43" s="654" t="s">
        <v>363</v>
      </c>
      <c r="CE43" s="655"/>
      <c r="CF43" s="655"/>
      <c r="CG43" s="655"/>
      <c r="CH43" s="655"/>
      <c r="CI43" s="655"/>
      <c r="CJ43" s="655"/>
      <c r="CK43" s="655"/>
      <c r="CL43" s="655"/>
      <c r="CM43" s="655"/>
      <c r="CN43" s="655"/>
      <c r="CO43" s="655"/>
      <c r="CP43" s="655"/>
      <c r="CQ43" s="656"/>
      <c r="CR43" s="657">
        <v>9006</v>
      </c>
      <c r="CS43" s="670"/>
      <c r="CT43" s="670"/>
      <c r="CU43" s="670"/>
      <c r="CV43" s="670"/>
      <c r="CW43" s="670"/>
      <c r="CX43" s="670"/>
      <c r="CY43" s="671"/>
      <c r="CZ43" s="660">
        <v>0.1</v>
      </c>
      <c r="DA43" s="672"/>
      <c r="DB43" s="672"/>
      <c r="DC43" s="673"/>
      <c r="DD43" s="663">
        <v>3420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312</v>
      </c>
      <c r="CE44" s="677"/>
      <c r="CF44" s="654" t="s">
        <v>365</v>
      </c>
      <c r="CG44" s="655"/>
      <c r="CH44" s="655"/>
      <c r="CI44" s="655"/>
      <c r="CJ44" s="655"/>
      <c r="CK44" s="655"/>
      <c r="CL44" s="655"/>
      <c r="CM44" s="655"/>
      <c r="CN44" s="655"/>
      <c r="CO44" s="655"/>
      <c r="CP44" s="655"/>
      <c r="CQ44" s="656"/>
      <c r="CR44" s="657">
        <v>876665</v>
      </c>
      <c r="CS44" s="658"/>
      <c r="CT44" s="658"/>
      <c r="CU44" s="658"/>
      <c r="CV44" s="658"/>
      <c r="CW44" s="658"/>
      <c r="CX44" s="658"/>
      <c r="CY44" s="659"/>
      <c r="CZ44" s="660">
        <v>10.6</v>
      </c>
      <c r="DA44" s="661"/>
      <c r="DB44" s="661"/>
      <c r="DC44" s="662"/>
      <c r="DD44" s="663">
        <v>166188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359011</v>
      </c>
      <c r="CS45" s="670"/>
      <c r="CT45" s="670"/>
      <c r="CU45" s="670"/>
      <c r="CV45" s="670"/>
      <c r="CW45" s="670"/>
      <c r="CX45" s="670"/>
      <c r="CY45" s="671"/>
      <c r="CZ45" s="660">
        <v>4.3</v>
      </c>
      <c r="DA45" s="672"/>
      <c r="DB45" s="672"/>
      <c r="DC45" s="673"/>
      <c r="DD45" s="663">
        <v>23550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368</v>
      </c>
      <c r="CG46" s="655"/>
      <c r="CH46" s="655"/>
      <c r="CI46" s="655"/>
      <c r="CJ46" s="655"/>
      <c r="CK46" s="655"/>
      <c r="CL46" s="655"/>
      <c r="CM46" s="655"/>
      <c r="CN46" s="655"/>
      <c r="CO46" s="655"/>
      <c r="CP46" s="655"/>
      <c r="CQ46" s="656"/>
      <c r="CR46" s="657">
        <v>468249</v>
      </c>
      <c r="CS46" s="658"/>
      <c r="CT46" s="658"/>
      <c r="CU46" s="658"/>
      <c r="CV46" s="658"/>
      <c r="CW46" s="658"/>
      <c r="CX46" s="658"/>
      <c r="CY46" s="659"/>
      <c r="CZ46" s="660">
        <v>5.6</v>
      </c>
      <c r="DA46" s="661"/>
      <c r="DB46" s="661"/>
      <c r="DC46" s="662"/>
      <c r="DD46" s="663">
        <v>141768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369</v>
      </c>
      <c r="CG47" s="655"/>
      <c r="CH47" s="655"/>
      <c r="CI47" s="655"/>
      <c r="CJ47" s="655"/>
      <c r="CK47" s="655"/>
      <c r="CL47" s="655"/>
      <c r="CM47" s="655"/>
      <c r="CN47" s="655"/>
      <c r="CO47" s="655"/>
      <c r="CP47" s="655"/>
      <c r="CQ47" s="656"/>
      <c r="CR47" s="657">
        <v>806717</v>
      </c>
      <c r="CS47" s="670"/>
      <c r="CT47" s="670"/>
      <c r="CU47" s="670"/>
      <c r="CV47" s="670"/>
      <c r="CW47" s="670"/>
      <c r="CX47" s="670"/>
      <c r="CY47" s="671"/>
      <c r="CZ47" s="660">
        <v>9.6999999999999993</v>
      </c>
      <c r="DA47" s="672"/>
      <c r="DB47" s="672"/>
      <c r="DC47" s="673"/>
      <c r="DD47" s="663">
        <v>52025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370</v>
      </c>
      <c r="CG48" s="655"/>
      <c r="CH48" s="655"/>
      <c r="CI48" s="655"/>
      <c r="CJ48" s="655"/>
      <c r="CK48" s="655"/>
      <c r="CL48" s="655"/>
      <c r="CM48" s="655"/>
      <c r="CN48" s="655"/>
      <c r="CO48" s="655"/>
      <c r="CP48" s="655"/>
      <c r="CQ48" s="656"/>
      <c r="CR48" s="657" t="s">
        <v>178</v>
      </c>
      <c r="CS48" s="658"/>
      <c r="CT48" s="658"/>
      <c r="CU48" s="658"/>
      <c r="CV48" s="658"/>
      <c r="CW48" s="658"/>
      <c r="CX48" s="658"/>
      <c r="CY48" s="659"/>
      <c r="CZ48" s="660" t="s">
        <v>247</v>
      </c>
      <c r="DA48" s="661"/>
      <c r="DB48" s="661"/>
      <c r="DC48" s="662"/>
      <c r="DD48" s="663" t="s">
        <v>247</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371</v>
      </c>
      <c r="CE49" s="639"/>
      <c r="CF49" s="639"/>
      <c r="CG49" s="639"/>
      <c r="CH49" s="639"/>
      <c r="CI49" s="639"/>
      <c r="CJ49" s="639"/>
      <c r="CK49" s="639"/>
      <c r="CL49" s="639"/>
      <c r="CM49" s="639"/>
      <c r="CN49" s="639"/>
      <c r="CO49" s="639"/>
      <c r="CP49" s="639"/>
      <c r="CQ49" s="640"/>
      <c r="CR49" s="641">
        <v>8303930</v>
      </c>
      <c r="CS49" s="642"/>
      <c r="CT49" s="642"/>
      <c r="CU49" s="642"/>
      <c r="CV49" s="642"/>
      <c r="CW49" s="642"/>
      <c r="CX49" s="642"/>
      <c r="CY49" s="643"/>
      <c r="CZ49" s="644">
        <v>100</v>
      </c>
      <c r="DA49" s="645"/>
      <c r="DB49" s="645"/>
      <c r="DC49" s="646"/>
      <c r="DD49" s="647">
        <v>5392979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jkF3kjohZ0C73Hz8vz3ucjFEO+tlWMaI2AGlaZdHif24TETJZKb1NWyJNgRnXPkTUh9mr4eaMD1OX6Hs20pamQ==" saltValue="KKehCC9fHN/sCIrTtFBV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373</v>
      </c>
      <c r="DK2" s="1128"/>
      <c r="DL2" s="1128"/>
      <c r="DM2" s="1128"/>
      <c r="DN2" s="1128"/>
      <c r="DO2" s="1129"/>
      <c r="DP2" s="228"/>
      <c r="DQ2" s="1127" t="s">
        <v>374</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377</v>
      </c>
      <c r="B5" s="1032"/>
      <c r="C5" s="1032"/>
      <c r="D5" s="1032"/>
      <c r="E5" s="1032"/>
      <c r="F5" s="1032"/>
      <c r="G5" s="1032"/>
      <c r="H5" s="1032"/>
      <c r="I5" s="1032"/>
      <c r="J5" s="1032"/>
      <c r="K5" s="1032"/>
      <c r="L5" s="1032"/>
      <c r="M5" s="1032"/>
      <c r="N5" s="1032"/>
      <c r="O5" s="1032"/>
      <c r="P5" s="1033"/>
      <c r="Q5" s="1037" t="s">
        <v>378</v>
      </c>
      <c r="R5" s="1038"/>
      <c r="S5" s="1038"/>
      <c r="T5" s="1038"/>
      <c r="U5" s="1039"/>
      <c r="V5" s="1037" t="s">
        <v>379</v>
      </c>
      <c r="W5" s="1038"/>
      <c r="X5" s="1038"/>
      <c r="Y5" s="1038"/>
      <c r="Z5" s="1039"/>
      <c r="AA5" s="1037" t="s">
        <v>380</v>
      </c>
      <c r="AB5" s="1038"/>
      <c r="AC5" s="1038"/>
      <c r="AD5" s="1038"/>
      <c r="AE5" s="1038"/>
      <c r="AF5" s="1130" t="s">
        <v>381</v>
      </c>
      <c r="AG5" s="1038"/>
      <c r="AH5" s="1038"/>
      <c r="AI5" s="1038"/>
      <c r="AJ5" s="1051"/>
      <c r="AK5" s="1038" t="s">
        <v>382</v>
      </c>
      <c r="AL5" s="1038"/>
      <c r="AM5" s="1038"/>
      <c r="AN5" s="1038"/>
      <c r="AO5" s="1039"/>
      <c r="AP5" s="1037" t="s">
        <v>383</v>
      </c>
      <c r="AQ5" s="1038"/>
      <c r="AR5" s="1038"/>
      <c r="AS5" s="1038"/>
      <c r="AT5" s="1039"/>
      <c r="AU5" s="1037" t="s">
        <v>384</v>
      </c>
      <c r="AV5" s="1038"/>
      <c r="AW5" s="1038"/>
      <c r="AX5" s="1038"/>
      <c r="AY5" s="1051"/>
      <c r="AZ5" s="232"/>
      <c r="BA5" s="232"/>
      <c r="BB5" s="232"/>
      <c r="BC5" s="232"/>
      <c r="BD5" s="232"/>
      <c r="BE5" s="233"/>
      <c r="BF5" s="233"/>
      <c r="BG5" s="233"/>
      <c r="BH5" s="233"/>
      <c r="BI5" s="233"/>
      <c r="BJ5" s="233"/>
      <c r="BK5" s="233"/>
      <c r="BL5" s="233"/>
      <c r="BM5" s="233"/>
      <c r="BN5" s="233"/>
      <c r="BO5" s="233"/>
      <c r="BP5" s="233"/>
      <c r="BQ5" s="1031" t="s">
        <v>385</v>
      </c>
      <c r="BR5" s="1032"/>
      <c r="BS5" s="1032"/>
      <c r="BT5" s="1032"/>
      <c r="BU5" s="1032"/>
      <c r="BV5" s="1032"/>
      <c r="BW5" s="1032"/>
      <c r="BX5" s="1032"/>
      <c r="BY5" s="1032"/>
      <c r="BZ5" s="1032"/>
      <c r="CA5" s="1032"/>
      <c r="CB5" s="1032"/>
      <c r="CC5" s="1032"/>
      <c r="CD5" s="1032"/>
      <c r="CE5" s="1032"/>
      <c r="CF5" s="1032"/>
      <c r="CG5" s="1033"/>
      <c r="CH5" s="1037" t="s">
        <v>386</v>
      </c>
      <c r="CI5" s="1038"/>
      <c r="CJ5" s="1038"/>
      <c r="CK5" s="1038"/>
      <c r="CL5" s="1039"/>
      <c r="CM5" s="1037" t="s">
        <v>387</v>
      </c>
      <c r="CN5" s="1038"/>
      <c r="CO5" s="1038"/>
      <c r="CP5" s="1038"/>
      <c r="CQ5" s="1039"/>
      <c r="CR5" s="1037" t="s">
        <v>388</v>
      </c>
      <c r="CS5" s="1038"/>
      <c r="CT5" s="1038"/>
      <c r="CU5" s="1038"/>
      <c r="CV5" s="1039"/>
      <c r="CW5" s="1037" t="s">
        <v>389</v>
      </c>
      <c r="CX5" s="1038"/>
      <c r="CY5" s="1038"/>
      <c r="CZ5" s="1038"/>
      <c r="DA5" s="1039"/>
      <c r="DB5" s="1037" t="s">
        <v>390</v>
      </c>
      <c r="DC5" s="1038"/>
      <c r="DD5" s="1038"/>
      <c r="DE5" s="1038"/>
      <c r="DF5" s="1039"/>
      <c r="DG5" s="1120" t="s">
        <v>391</v>
      </c>
      <c r="DH5" s="1121"/>
      <c r="DI5" s="1121"/>
      <c r="DJ5" s="1121"/>
      <c r="DK5" s="1122"/>
      <c r="DL5" s="1120" t="s">
        <v>392</v>
      </c>
      <c r="DM5" s="1121"/>
      <c r="DN5" s="1121"/>
      <c r="DO5" s="1121"/>
      <c r="DP5" s="1122"/>
      <c r="DQ5" s="1037" t="s">
        <v>393</v>
      </c>
      <c r="DR5" s="1038"/>
      <c r="DS5" s="1038"/>
      <c r="DT5" s="1038"/>
      <c r="DU5" s="1039"/>
      <c r="DV5" s="1037" t="s">
        <v>384</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394</v>
      </c>
      <c r="C7" s="1084"/>
      <c r="D7" s="1084"/>
      <c r="E7" s="1084"/>
      <c r="F7" s="1084"/>
      <c r="G7" s="1084"/>
      <c r="H7" s="1084"/>
      <c r="I7" s="1084"/>
      <c r="J7" s="1084"/>
      <c r="K7" s="1084"/>
      <c r="L7" s="1084"/>
      <c r="M7" s="1084"/>
      <c r="N7" s="1084"/>
      <c r="O7" s="1084"/>
      <c r="P7" s="1085"/>
      <c r="Q7" s="1138">
        <v>8561</v>
      </c>
      <c r="R7" s="1139"/>
      <c r="S7" s="1139"/>
      <c r="T7" s="1139"/>
      <c r="U7" s="1139"/>
      <c r="V7" s="1139">
        <v>8304</v>
      </c>
      <c r="W7" s="1139"/>
      <c r="X7" s="1139"/>
      <c r="Y7" s="1139"/>
      <c r="Z7" s="1139"/>
      <c r="AA7" s="1139">
        <v>257</v>
      </c>
      <c r="AB7" s="1139"/>
      <c r="AC7" s="1139"/>
      <c r="AD7" s="1139"/>
      <c r="AE7" s="1140"/>
      <c r="AF7" s="1141">
        <v>99</v>
      </c>
      <c r="AG7" s="1142"/>
      <c r="AH7" s="1142"/>
      <c r="AI7" s="1142"/>
      <c r="AJ7" s="1143"/>
      <c r="AK7" s="1144">
        <v>261</v>
      </c>
      <c r="AL7" s="1145"/>
      <c r="AM7" s="1145"/>
      <c r="AN7" s="1145"/>
      <c r="AO7" s="1145"/>
      <c r="AP7" s="1145">
        <v>10286</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3"/>
      <c r="R23" s="1097"/>
      <c r="S23" s="1097"/>
      <c r="T23" s="1097"/>
      <c r="U23" s="1097"/>
      <c r="V23" s="1097"/>
      <c r="W23" s="1097"/>
      <c r="X23" s="1097"/>
      <c r="Y23" s="1097"/>
      <c r="Z23" s="1097"/>
      <c r="AA23" s="1097"/>
      <c r="AB23" s="1097"/>
      <c r="AC23" s="1097"/>
      <c r="AD23" s="1097"/>
      <c r="AE23" s="1104"/>
      <c r="AF23" s="1105">
        <v>99</v>
      </c>
      <c r="AG23" s="1097"/>
      <c r="AH23" s="1097"/>
      <c r="AI23" s="1097"/>
      <c r="AJ23" s="1106"/>
      <c r="AK23" s="1107"/>
      <c r="AL23" s="1108"/>
      <c r="AM23" s="1108"/>
      <c r="AN23" s="1108"/>
      <c r="AO23" s="1108"/>
      <c r="AP23" s="1097"/>
      <c r="AQ23" s="1097"/>
      <c r="AR23" s="1097"/>
      <c r="AS23" s="1097"/>
      <c r="AT23" s="1097"/>
      <c r="AU23" s="1098"/>
      <c r="AV23" s="1098"/>
      <c r="AW23" s="1098"/>
      <c r="AX23" s="1098"/>
      <c r="AY23" s="1099"/>
      <c r="AZ23" s="1100" t="s">
        <v>179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377</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617</v>
      </c>
      <c r="R28" s="1087"/>
      <c r="S28" s="1087"/>
      <c r="T28" s="1087"/>
      <c r="U28" s="1087"/>
      <c r="V28" s="1087">
        <v>612</v>
      </c>
      <c r="W28" s="1087"/>
      <c r="X28" s="1087"/>
      <c r="Y28" s="1087"/>
      <c r="Z28" s="1087"/>
      <c r="AA28" s="1087">
        <v>5</v>
      </c>
      <c r="AB28" s="1087"/>
      <c r="AC28" s="1087"/>
      <c r="AD28" s="1087"/>
      <c r="AE28" s="1088"/>
      <c r="AF28" s="1089">
        <v>5</v>
      </c>
      <c r="AG28" s="1087"/>
      <c r="AH28" s="1087"/>
      <c r="AI28" s="1087"/>
      <c r="AJ28" s="1090"/>
      <c r="AK28" s="1078">
        <v>46</v>
      </c>
      <c r="AL28" s="1079"/>
      <c r="AM28" s="1079"/>
      <c r="AN28" s="1079"/>
      <c r="AO28" s="1079"/>
      <c r="AP28" s="1079" t="s">
        <v>522</v>
      </c>
      <c r="AQ28" s="1079"/>
      <c r="AR28" s="1079"/>
      <c r="AS28" s="1079"/>
      <c r="AT28" s="1079"/>
      <c r="AU28" s="1079" t="s">
        <v>522</v>
      </c>
      <c r="AV28" s="1079"/>
      <c r="AW28" s="1079"/>
      <c r="AX28" s="1079"/>
      <c r="AY28" s="1079"/>
      <c r="AZ28" s="1080" t="s">
        <v>522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181</v>
      </c>
      <c r="R29" s="1075"/>
      <c r="S29" s="1075"/>
      <c r="T29" s="1075"/>
      <c r="U29" s="1075"/>
      <c r="V29" s="1075">
        <v>181</v>
      </c>
      <c r="W29" s="1075"/>
      <c r="X29" s="1075"/>
      <c r="Y29" s="1075"/>
      <c r="Z29" s="1075"/>
      <c r="AA29" s="1075">
        <v>0</v>
      </c>
      <c r="AB29" s="1075"/>
      <c r="AC29" s="1075"/>
      <c r="AD29" s="1075"/>
      <c r="AE29" s="1076"/>
      <c r="AF29" s="1071">
        <v>0</v>
      </c>
      <c r="AG29" s="1072"/>
      <c r="AH29" s="1072"/>
      <c r="AI29" s="1072"/>
      <c r="AJ29" s="1073"/>
      <c r="AK29" s="1016">
        <v>114</v>
      </c>
      <c r="AL29" s="1007"/>
      <c r="AM29" s="1007"/>
      <c r="AN29" s="1007"/>
      <c r="AO29" s="1007"/>
      <c r="AP29" s="1007" t="s">
        <v>522</v>
      </c>
      <c r="AQ29" s="1007"/>
      <c r="AR29" s="1007"/>
      <c r="AS29" s="1007"/>
      <c r="AT29" s="1007"/>
      <c r="AU29" s="1007" t="s">
        <v>522</v>
      </c>
      <c r="AV29" s="1007"/>
      <c r="AW29" s="1007"/>
      <c r="AX29" s="1007"/>
      <c r="AY29" s="1007"/>
      <c r="AZ29" s="1077" t="s">
        <v>522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39</v>
      </c>
      <c r="R30" s="1075"/>
      <c r="S30" s="1075"/>
      <c r="T30" s="1075"/>
      <c r="U30" s="1075"/>
      <c r="V30" s="1075">
        <v>32</v>
      </c>
      <c r="W30" s="1075"/>
      <c r="X30" s="1075"/>
      <c r="Y30" s="1075"/>
      <c r="Z30" s="1075"/>
      <c r="AA30" s="1075">
        <v>7</v>
      </c>
      <c r="AB30" s="1075"/>
      <c r="AC30" s="1075"/>
      <c r="AD30" s="1075"/>
      <c r="AE30" s="1076"/>
      <c r="AF30" s="1071">
        <v>7</v>
      </c>
      <c r="AG30" s="1072"/>
      <c r="AH30" s="1072"/>
      <c r="AI30" s="1072"/>
      <c r="AJ30" s="1073"/>
      <c r="AK30" s="1016">
        <v>3</v>
      </c>
      <c r="AL30" s="1007"/>
      <c r="AM30" s="1007"/>
      <c r="AN30" s="1007"/>
      <c r="AO30" s="1007"/>
      <c r="AP30" s="1007" t="s">
        <v>522</v>
      </c>
      <c r="AQ30" s="1007"/>
      <c r="AR30" s="1007"/>
      <c r="AS30" s="1007"/>
      <c r="AT30" s="1007"/>
      <c r="AU30" s="1007" t="s">
        <v>522</v>
      </c>
      <c r="AV30" s="1007"/>
      <c r="AW30" s="1007"/>
      <c r="AX30" s="1007"/>
      <c r="AY30" s="1007"/>
      <c r="AZ30" s="1077" t="s">
        <v>522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1083</v>
      </c>
      <c r="R31" s="1075"/>
      <c r="S31" s="1075"/>
      <c r="T31" s="1075"/>
      <c r="U31" s="1075"/>
      <c r="V31" s="1075">
        <v>1086</v>
      </c>
      <c r="W31" s="1075"/>
      <c r="X31" s="1075"/>
      <c r="Y31" s="1075"/>
      <c r="Z31" s="1075"/>
      <c r="AA31" s="1075">
        <v>-3</v>
      </c>
      <c r="AB31" s="1075"/>
      <c r="AC31" s="1075"/>
      <c r="AD31" s="1075"/>
      <c r="AE31" s="1076"/>
      <c r="AF31" s="1071">
        <v>653</v>
      </c>
      <c r="AG31" s="1072"/>
      <c r="AH31" s="1072"/>
      <c r="AI31" s="1072"/>
      <c r="AJ31" s="1073"/>
      <c r="AK31" s="1016">
        <v>373</v>
      </c>
      <c r="AL31" s="1007"/>
      <c r="AM31" s="1007"/>
      <c r="AN31" s="1007"/>
      <c r="AO31" s="1007"/>
      <c r="AP31" s="1007">
        <v>774</v>
      </c>
      <c r="AQ31" s="1007"/>
      <c r="AR31" s="1007"/>
      <c r="AS31" s="1007"/>
      <c r="AT31" s="1007"/>
      <c r="AU31" s="1007">
        <v>514</v>
      </c>
      <c r="AV31" s="1007"/>
      <c r="AW31" s="1007"/>
      <c r="AX31" s="1007"/>
      <c r="AY31" s="1007"/>
      <c r="AZ31" s="1077" t="s">
        <v>522</v>
      </c>
      <c r="BA31" s="1077"/>
      <c r="BB31" s="1077"/>
      <c r="BC31" s="1077"/>
      <c r="BD31" s="1077"/>
      <c r="BE31" s="1008" t="s">
        <v>412</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413</v>
      </c>
      <c r="C32" s="1067"/>
      <c r="D32" s="1067"/>
      <c r="E32" s="1067"/>
      <c r="F32" s="1067"/>
      <c r="G32" s="1067"/>
      <c r="H32" s="1067"/>
      <c r="I32" s="1067"/>
      <c r="J32" s="1067"/>
      <c r="K32" s="1067"/>
      <c r="L32" s="1067"/>
      <c r="M32" s="1067"/>
      <c r="N32" s="1067"/>
      <c r="O32" s="1067"/>
      <c r="P32" s="1068"/>
      <c r="Q32" s="1074">
        <v>226</v>
      </c>
      <c r="R32" s="1075"/>
      <c r="S32" s="1075"/>
      <c r="T32" s="1075"/>
      <c r="U32" s="1075"/>
      <c r="V32" s="1075">
        <v>257</v>
      </c>
      <c r="W32" s="1075"/>
      <c r="X32" s="1075"/>
      <c r="Y32" s="1075"/>
      <c r="Z32" s="1075"/>
      <c r="AA32" s="1075">
        <v>-30</v>
      </c>
      <c r="AB32" s="1075"/>
      <c r="AC32" s="1075"/>
      <c r="AD32" s="1075"/>
      <c r="AE32" s="1076"/>
      <c r="AF32" s="1071">
        <v>26</v>
      </c>
      <c r="AG32" s="1072"/>
      <c r="AH32" s="1072"/>
      <c r="AI32" s="1072"/>
      <c r="AJ32" s="1073"/>
      <c r="AK32" s="1016">
        <v>117</v>
      </c>
      <c r="AL32" s="1007"/>
      <c r="AM32" s="1007"/>
      <c r="AN32" s="1007"/>
      <c r="AO32" s="1007"/>
      <c r="AP32" s="1007">
        <v>1283</v>
      </c>
      <c r="AQ32" s="1007"/>
      <c r="AR32" s="1007"/>
      <c r="AS32" s="1007"/>
      <c r="AT32" s="1007"/>
      <c r="AU32" s="1007">
        <v>962</v>
      </c>
      <c r="AV32" s="1007"/>
      <c r="AW32" s="1007"/>
      <c r="AX32" s="1007"/>
      <c r="AY32" s="1007"/>
      <c r="AZ32" s="1077" t="s">
        <v>522</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265</v>
      </c>
      <c r="R33" s="1075"/>
      <c r="S33" s="1075"/>
      <c r="T33" s="1075"/>
      <c r="U33" s="1075"/>
      <c r="V33" s="1075">
        <v>289</v>
      </c>
      <c r="W33" s="1075"/>
      <c r="X33" s="1075"/>
      <c r="Y33" s="1075"/>
      <c r="Z33" s="1075"/>
      <c r="AA33" s="1075">
        <v>-24</v>
      </c>
      <c r="AB33" s="1075"/>
      <c r="AC33" s="1075"/>
      <c r="AD33" s="1075"/>
      <c r="AE33" s="1076"/>
      <c r="AF33" s="1071">
        <v>97</v>
      </c>
      <c r="AG33" s="1072"/>
      <c r="AH33" s="1072"/>
      <c r="AI33" s="1072"/>
      <c r="AJ33" s="1073"/>
      <c r="AK33" s="1016">
        <v>218</v>
      </c>
      <c r="AL33" s="1007"/>
      <c r="AM33" s="1007"/>
      <c r="AN33" s="1007"/>
      <c r="AO33" s="1007"/>
      <c r="AP33" s="1007">
        <v>1709</v>
      </c>
      <c r="AQ33" s="1007"/>
      <c r="AR33" s="1007"/>
      <c r="AS33" s="1007"/>
      <c r="AT33" s="1007"/>
      <c r="AU33" s="1007">
        <v>1709</v>
      </c>
      <c r="AV33" s="1007"/>
      <c r="AW33" s="1007"/>
      <c r="AX33" s="1007"/>
      <c r="AY33" s="1007"/>
      <c r="AZ33" s="1077" t="s">
        <v>522</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788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583</v>
      </c>
      <c r="C68" s="1022"/>
      <c r="D68" s="1022"/>
      <c r="E68" s="1022"/>
      <c r="F68" s="1022"/>
      <c r="G68" s="1022"/>
      <c r="H68" s="1022"/>
      <c r="I68" s="1022"/>
      <c r="J68" s="1022"/>
      <c r="K68" s="1022"/>
      <c r="L68" s="1022"/>
      <c r="M68" s="1022"/>
      <c r="N68" s="1022"/>
      <c r="O68" s="1022"/>
      <c r="P68" s="1023"/>
      <c r="Q68" s="1024">
        <v>2362</v>
      </c>
      <c r="R68" s="1018"/>
      <c r="S68" s="1018"/>
      <c r="T68" s="1018"/>
      <c r="U68" s="1018"/>
      <c r="V68" s="1018">
        <v>2251</v>
      </c>
      <c r="W68" s="1018"/>
      <c r="X68" s="1018"/>
      <c r="Y68" s="1018"/>
      <c r="Z68" s="1018"/>
      <c r="AA68" s="1018">
        <v>111</v>
      </c>
      <c r="AB68" s="1018"/>
      <c r="AC68" s="1018"/>
      <c r="AD68" s="1018"/>
      <c r="AE68" s="1018"/>
      <c r="AF68" s="1018">
        <v>111</v>
      </c>
      <c r="AG68" s="1018"/>
      <c r="AH68" s="1018"/>
      <c r="AI68" s="1018"/>
      <c r="AJ68" s="1018"/>
      <c r="AK68" s="1018"/>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584</v>
      </c>
      <c r="C69" s="1011"/>
      <c r="D69" s="1011"/>
      <c r="E69" s="1011"/>
      <c r="F69" s="1011"/>
      <c r="G69" s="1011"/>
      <c r="H69" s="1011"/>
      <c r="I69" s="1011"/>
      <c r="J69" s="1011"/>
      <c r="K69" s="1011"/>
      <c r="L69" s="1011"/>
      <c r="M69" s="1011"/>
      <c r="N69" s="1011"/>
      <c r="O69" s="1011"/>
      <c r="P69" s="1012"/>
      <c r="Q69" s="1013">
        <v>4846</v>
      </c>
      <c r="R69" s="1007"/>
      <c r="S69" s="1007"/>
      <c r="T69" s="1007"/>
      <c r="U69" s="1007"/>
      <c r="V69" s="1007">
        <v>4807</v>
      </c>
      <c r="W69" s="1007"/>
      <c r="X69" s="1007"/>
      <c r="Y69" s="1007"/>
      <c r="Z69" s="1007"/>
      <c r="AA69" s="1007">
        <v>39</v>
      </c>
      <c r="AB69" s="1007"/>
      <c r="AC69" s="1007"/>
      <c r="AD69" s="1007"/>
      <c r="AE69" s="1007"/>
      <c r="AF69" s="1007">
        <v>16</v>
      </c>
      <c r="AG69" s="1007"/>
      <c r="AH69" s="1007"/>
      <c r="AI69" s="1007"/>
      <c r="AJ69" s="1007"/>
      <c r="AK69" s="1007">
        <v>217</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585</v>
      </c>
      <c r="C70" s="1011"/>
      <c r="D70" s="1011"/>
      <c r="E70" s="1011"/>
      <c r="F70" s="1011"/>
      <c r="G70" s="1011"/>
      <c r="H70" s="1011"/>
      <c r="I70" s="1011"/>
      <c r="J70" s="1011"/>
      <c r="K70" s="1011"/>
      <c r="L70" s="1011"/>
      <c r="M70" s="1011"/>
      <c r="N70" s="1011"/>
      <c r="O70" s="1011"/>
      <c r="P70" s="1012"/>
      <c r="Q70" s="1013">
        <v>1490</v>
      </c>
      <c r="R70" s="1007"/>
      <c r="S70" s="1007"/>
      <c r="T70" s="1007"/>
      <c r="U70" s="1007"/>
      <c r="V70" s="1007">
        <v>1472</v>
      </c>
      <c r="W70" s="1007"/>
      <c r="X70" s="1007"/>
      <c r="Y70" s="1007"/>
      <c r="Z70" s="1007"/>
      <c r="AA70" s="1007">
        <v>18</v>
      </c>
      <c r="AB70" s="1007"/>
      <c r="AC70" s="1007"/>
      <c r="AD70" s="1007"/>
      <c r="AE70" s="1007"/>
      <c r="AF70" s="1007">
        <v>18</v>
      </c>
      <c r="AG70" s="1007"/>
      <c r="AH70" s="1007"/>
      <c r="AI70" s="1007"/>
      <c r="AJ70" s="1007"/>
      <c r="AK70" s="1007">
        <v>17</v>
      </c>
      <c r="AL70" s="1007"/>
      <c r="AM70" s="1007"/>
      <c r="AN70" s="1007"/>
      <c r="AO70" s="1007"/>
      <c r="AP70" s="1007">
        <v>388</v>
      </c>
      <c r="AQ70" s="1007"/>
      <c r="AR70" s="1007"/>
      <c r="AS70" s="1007"/>
      <c r="AT70" s="1007"/>
      <c r="AU70" s="1007">
        <v>44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586</v>
      </c>
      <c r="C71" s="1011"/>
      <c r="D71" s="1011"/>
      <c r="E71" s="1011"/>
      <c r="F71" s="1011"/>
      <c r="G71" s="1011"/>
      <c r="H71" s="1011"/>
      <c r="I71" s="1011"/>
      <c r="J71" s="1011"/>
      <c r="K71" s="1011"/>
      <c r="L71" s="1011"/>
      <c r="M71" s="1011"/>
      <c r="N71" s="1011"/>
      <c r="O71" s="1011"/>
      <c r="P71" s="1012"/>
      <c r="Q71" s="1013">
        <v>8462</v>
      </c>
      <c r="R71" s="1007"/>
      <c r="S71" s="1007"/>
      <c r="T71" s="1007"/>
      <c r="U71" s="1007"/>
      <c r="V71" s="1007">
        <v>8097</v>
      </c>
      <c r="W71" s="1007"/>
      <c r="X71" s="1007"/>
      <c r="Y71" s="1007"/>
      <c r="Z71" s="1007"/>
      <c r="AA71" s="1007">
        <v>365</v>
      </c>
      <c r="AB71" s="1007"/>
      <c r="AC71" s="1007"/>
      <c r="AD71" s="1007"/>
      <c r="AE71" s="1007"/>
      <c r="AF71" s="1007">
        <v>365</v>
      </c>
      <c r="AG71" s="1007"/>
      <c r="AH71" s="1007"/>
      <c r="AI71" s="1007"/>
      <c r="AJ71" s="1007"/>
      <c r="AK71" s="1007">
        <v>1258</v>
      </c>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587</v>
      </c>
      <c r="C72" s="1011"/>
      <c r="D72" s="1011"/>
      <c r="E72" s="1011"/>
      <c r="F72" s="1011"/>
      <c r="G72" s="1011"/>
      <c r="H72" s="1011"/>
      <c r="I72" s="1011"/>
      <c r="J72" s="1011"/>
      <c r="K72" s="1011"/>
      <c r="L72" s="1011"/>
      <c r="M72" s="1011"/>
      <c r="N72" s="1011"/>
      <c r="O72" s="1011"/>
      <c r="P72" s="1012"/>
      <c r="Q72" s="1013">
        <v>328</v>
      </c>
      <c r="R72" s="1007"/>
      <c r="S72" s="1007"/>
      <c r="T72" s="1007"/>
      <c r="U72" s="1007"/>
      <c r="V72" s="1007">
        <v>326</v>
      </c>
      <c r="W72" s="1007"/>
      <c r="X72" s="1007"/>
      <c r="Y72" s="1007"/>
      <c r="Z72" s="1007"/>
      <c r="AA72" s="1007">
        <v>2</v>
      </c>
      <c r="AB72" s="1007"/>
      <c r="AC72" s="1007"/>
      <c r="AD72" s="1007"/>
      <c r="AE72" s="1007"/>
      <c r="AF72" s="1007">
        <v>55</v>
      </c>
      <c r="AG72" s="1007"/>
      <c r="AH72" s="1007"/>
      <c r="AI72" s="1007"/>
      <c r="AJ72" s="1007"/>
      <c r="AK72" s="1007">
        <v>13</v>
      </c>
      <c r="AL72" s="1007"/>
      <c r="AM72" s="1007"/>
      <c r="AN72" s="1007"/>
      <c r="AO72" s="1007"/>
      <c r="AP72" s="1007">
        <v>429</v>
      </c>
      <c r="AQ72" s="1007"/>
      <c r="AR72" s="1007"/>
      <c r="AS72" s="1007"/>
      <c r="AT72" s="1007"/>
      <c r="AU72" s="1007">
        <v>27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588</v>
      </c>
      <c r="C73" s="1011"/>
      <c r="D73" s="1011"/>
      <c r="E73" s="1011"/>
      <c r="F73" s="1011"/>
      <c r="G73" s="1011"/>
      <c r="H73" s="1011"/>
      <c r="I73" s="1011"/>
      <c r="J73" s="1011"/>
      <c r="K73" s="1011"/>
      <c r="L73" s="1011"/>
      <c r="M73" s="1011"/>
      <c r="N73" s="1011"/>
      <c r="O73" s="1011"/>
      <c r="P73" s="1012"/>
      <c r="Q73" s="1013">
        <v>310</v>
      </c>
      <c r="R73" s="1007"/>
      <c r="S73" s="1007"/>
      <c r="T73" s="1007"/>
      <c r="U73" s="1007"/>
      <c r="V73" s="1007">
        <v>280</v>
      </c>
      <c r="W73" s="1007"/>
      <c r="X73" s="1007"/>
      <c r="Y73" s="1007"/>
      <c r="Z73" s="1007"/>
      <c r="AA73" s="1007">
        <v>30</v>
      </c>
      <c r="AB73" s="1007"/>
      <c r="AC73" s="1007"/>
      <c r="AD73" s="1007"/>
      <c r="AE73" s="1007"/>
      <c r="AF73" s="1007">
        <v>30</v>
      </c>
      <c r="AG73" s="1007"/>
      <c r="AH73" s="1007"/>
      <c r="AI73" s="1007"/>
      <c r="AJ73" s="1007"/>
      <c r="AK73" s="1007">
        <v>23</v>
      </c>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589</v>
      </c>
      <c r="C74" s="1011"/>
      <c r="D74" s="1011"/>
      <c r="E74" s="1011"/>
      <c r="F74" s="1011"/>
      <c r="G74" s="1011"/>
      <c r="H74" s="1011"/>
      <c r="I74" s="1011"/>
      <c r="J74" s="1011"/>
      <c r="K74" s="1011"/>
      <c r="L74" s="1011"/>
      <c r="M74" s="1011"/>
      <c r="N74" s="1011"/>
      <c r="O74" s="1011"/>
      <c r="P74" s="1012"/>
      <c r="Q74" s="1013">
        <v>118915</v>
      </c>
      <c r="R74" s="1007"/>
      <c r="S74" s="1007"/>
      <c r="T74" s="1007"/>
      <c r="U74" s="1007"/>
      <c r="V74" s="1007">
        <v>115915</v>
      </c>
      <c r="W74" s="1007"/>
      <c r="X74" s="1007"/>
      <c r="Y74" s="1007"/>
      <c r="Z74" s="1007"/>
      <c r="AA74" s="1007">
        <v>3000</v>
      </c>
      <c r="AB74" s="1007"/>
      <c r="AC74" s="1007"/>
      <c r="AD74" s="1007"/>
      <c r="AE74" s="1007"/>
      <c r="AF74" s="1007">
        <v>3000</v>
      </c>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314</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314</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314</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1038084</v>
      </c>
      <c r="AB110" s="925"/>
      <c r="AC110" s="925"/>
      <c r="AD110" s="925"/>
      <c r="AE110" s="926"/>
      <c r="AF110" s="927">
        <v>1042037</v>
      </c>
      <c r="AG110" s="925"/>
      <c r="AH110" s="925"/>
      <c r="AI110" s="925"/>
      <c r="AJ110" s="926"/>
      <c r="AK110" s="927">
        <v>1090515</v>
      </c>
      <c r="AL110" s="925"/>
      <c r="AM110" s="925"/>
      <c r="AN110" s="925"/>
      <c r="AO110" s="926"/>
      <c r="AP110" s="928">
        <v>32.9</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10893895</v>
      </c>
      <c r="BR110" s="878"/>
      <c r="BS110" s="878"/>
      <c r="BT110" s="878"/>
      <c r="BU110" s="878"/>
      <c r="BV110" s="878">
        <v>10927013</v>
      </c>
      <c r="BW110" s="878"/>
      <c r="BX110" s="878"/>
      <c r="BY110" s="878"/>
      <c r="BZ110" s="878"/>
      <c r="CA110" s="878">
        <v>10285829</v>
      </c>
      <c r="CB110" s="878"/>
      <c r="CC110" s="878"/>
      <c r="CD110" s="878"/>
      <c r="CE110" s="878"/>
      <c r="CF110" s="902">
        <v>310.60000000000002</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178</v>
      </c>
      <c r="DH110" s="878"/>
      <c r="DI110" s="878"/>
      <c r="DJ110" s="878"/>
      <c r="DK110" s="878"/>
      <c r="DL110" s="878" t="s">
        <v>417</v>
      </c>
      <c r="DM110" s="878"/>
      <c r="DN110" s="878"/>
      <c r="DO110" s="878"/>
      <c r="DP110" s="878"/>
      <c r="DQ110" s="878" t="s">
        <v>417</v>
      </c>
      <c r="DR110" s="878"/>
      <c r="DS110" s="878"/>
      <c r="DT110" s="878"/>
      <c r="DU110" s="878"/>
      <c r="DV110" s="879" t="s">
        <v>179</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179</v>
      </c>
      <c r="AB111" s="955"/>
      <c r="AC111" s="955"/>
      <c r="AD111" s="955"/>
      <c r="AE111" s="956"/>
      <c r="AF111" s="957" t="s">
        <v>179</v>
      </c>
      <c r="AG111" s="955"/>
      <c r="AH111" s="955"/>
      <c r="AI111" s="955"/>
      <c r="AJ111" s="956"/>
      <c r="AK111" s="957" t="s">
        <v>179</v>
      </c>
      <c r="AL111" s="955"/>
      <c r="AM111" s="955"/>
      <c r="AN111" s="955"/>
      <c r="AO111" s="956"/>
      <c r="AP111" s="958" t="s">
        <v>179</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534</v>
      </c>
      <c r="BR111" s="853"/>
      <c r="BS111" s="853"/>
      <c r="BT111" s="853"/>
      <c r="BU111" s="853"/>
      <c r="BV111" s="853">
        <v>168</v>
      </c>
      <c r="BW111" s="853"/>
      <c r="BX111" s="853"/>
      <c r="BY111" s="853"/>
      <c r="BZ111" s="853"/>
      <c r="CA111" s="853">
        <v>109</v>
      </c>
      <c r="CB111" s="853"/>
      <c r="CC111" s="853"/>
      <c r="CD111" s="853"/>
      <c r="CE111" s="853"/>
      <c r="CF111" s="911">
        <v>0</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179</v>
      </c>
      <c r="DH111" s="853"/>
      <c r="DI111" s="853"/>
      <c r="DJ111" s="853"/>
      <c r="DK111" s="853"/>
      <c r="DL111" s="853" t="s">
        <v>417</v>
      </c>
      <c r="DM111" s="853"/>
      <c r="DN111" s="853"/>
      <c r="DO111" s="853"/>
      <c r="DP111" s="853"/>
      <c r="DQ111" s="853" t="s">
        <v>179</v>
      </c>
      <c r="DR111" s="853"/>
      <c r="DS111" s="853"/>
      <c r="DT111" s="853"/>
      <c r="DU111" s="853"/>
      <c r="DV111" s="830" t="s">
        <v>179</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449</v>
      </c>
      <c r="AB112" s="816"/>
      <c r="AC112" s="816"/>
      <c r="AD112" s="816"/>
      <c r="AE112" s="817"/>
      <c r="AF112" s="818" t="s">
        <v>449</v>
      </c>
      <c r="AG112" s="816"/>
      <c r="AH112" s="816"/>
      <c r="AI112" s="816"/>
      <c r="AJ112" s="817"/>
      <c r="AK112" s="818" t="s">
        <v>449</v>
      </c>
      <c r="AL112" s="816"/>
      <c r="AM112" s="816"/>
      <c r="AN112" s="816"/>
      <c r="AO112" s="817"/>
      <c r="AP112" s="860" t="s">
        <v>449</v>
      </c>
      <c r="AQ112" s="861"/>
      <c r="AR112" s="861"/>
      <c r="AS112" s="861"/>
      <c r="AT112" s="862"/>
      <c r="AU112" s="968"/>
      <c r="AV112" s="969"/>
      <c r="AW112" s="969"/>
      <c r="AX112" s="969"/>
      <c r="AY112" s="969"/>
      <c r="AZ112" s="851" t="s">
        <v>450</v>
      </c>
      <c r="BA112" s="788"/>
      <c r="BB112" s="788"/>
      <c r="BC112" s="788"/>
      <c r="BD112" s="788"/>
      <c r="BE112" s="788"/>
      <c r="BF112" s="788"/>
      <c r="BG112" s="788"/>
      <c r="BH112" s="788"/>
      <c r="BI112" s="788"/>
      <c r="BJ112" s="788"/>
      <c r="BK112" s="788"/>
      <c r="BL112" s="788"/>
      <c r="BM112" s="788"/>
      <c r="BN112" s="788"/>
      <c r="BO112" s="788"/>
      <c r="BP112" s="789"/>
      <c r="BQ112" s="852">
        <v>3543434</v>
      </c>
      <c r="BR112" s="853"/>
      <c r="BS112" s="853"/>
      <c r="BT112" s="853"/>
      <c r="BU112" s="853"/>
      <c r="BV112" s="853">
        <v>3258624</v>
      </c>
      <c r="BW112" s="853"/>
      <c r="BX112" s="853"/>
      <c r="BY112" s="853"/>
      <c r="BZ112" s="853"/>
      <c r="CA112" s="853">
        <v>3184648</v>
      </c>
      <c r="CB112" s="853"/>
      <c r="CC112" s="853"/>
      <c r="CD112" s="853"/>
      <c r="CE112" s="853"/>
      <c r="CF112" s="911">
        <v>96.2</v>
      </c>
      <c r="CG112" s="912"/>
      <c r="CH112" s="912"/>
      <c r="CI112" s="912"/>
      <c r="CJ112" s="912"/>
      <c r="CK112" s="963"/>
      <c r="CL112" s="857"/>
      <c r="CM112" s="851" t="s">
        <v>451</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449</v>
      </c>
      <c r="DH112" s="853"/>
      <c r="DI112" s="853"/>
      <c r="DJ112" s="853"/>
      <c r="DK112" s="853"/>
      <c r="DL112" s="853" t="s">
        <v>179</v>
      </c>
      <c r="DM112" s="853"/>
      <c r="DN112" s="853"/>
      <c r="DO112" s="853"/>
      <c r="DP112" s="853"/>
      <c r="DQ112" s="853" t="s">
        <v>449</v>
      </c>
      <c r="DR112" s="853"/>
      <c r="DS112" s="853"/>
      <c r="DT112" s="853"/>
      <c r="DU112" s="853"/>
      <c r="DV112" s="830" t="s">
        <v>449</v>
      </c>
      <c r="DW112" s="830"/>
      <c r="DX112" s="830"/>
      <c r="DY112" s="830"/>
      <c r="DZ112" s="831"/>
    </row>
    <row r="113" spans="1:130" s="230" customFormat="1" ht="26.25" customHeight="1" x14ac:dyDescent="0.15">
      <c r="A113" s="950"/>
      <c r="B113" s="951"/>
      <c r="C113" s="788" t="s">
        <v>452</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338068</v>
      </c>
      <c r="AB113" s="955"/>
      <c r="AC113" s="955"/>
      <c r="AD113" s="955"/>
      <c r="AE113" s="956"/>
      <c r="AF113" s="957">
        <v>343868</v>
      </c>
      <c r="AG113" s="955"/>
      <c r="AH113" s="955"/>
      <c r="AI113" s="955"/>
      <c r="AJ113" s="956"/>
      <c r="AK113" s="957">
        <v>335185</v>
      </c>
      <c r="AL113" s="955"/>
      <c r="AM113" s="955"/>
      <c r="AN113" s="955"/>
      <c r="AO113" s="956"/>
      <c r="AP113" s="958">
        <v>10.1</v>
      </c>
      <c r="AQ113" s="959"/>
      <c r="AR113" s="959"/>
      <c r="AS113" s="959"/>
      <c r="AT113" s="960"/>
      <c r="AU113" s="968"/>
      <c r="AV113" s="969"/>
      <c r="AW113" s="969"/>
      <c r="AX113" s="969"/>
      <c r="AY113" s="969"/>
      <c r="AZ113" s="851" t="s">
        <v>453</v>
      </c>
      <c r="BA113" s="788"/>
      <c r="BB113" s="788"/>
      <c r="BC113" s="788"/>
      <c r="BD113" s="788"/>
      <c r="BE113" s="788"/>
      <c r="BF113" s="788"/>
      <c r="BG113" s="788"/>
      <c r="BH113" s="788"/>
      <c r="BI113" s="788"/>
      <c r="BJ113" s="788"/>
      <c r="BK113" s="788"/>
      <c r="BL113" s="788"/>
      <c r="BM113" s="788"/>
      <c r="BN113" s="788"/>
      <c r="BO113" s="788"/>
      <c r="BP113" s="789"/>
      <c r="BQ113" s="852">
        <v>80594</v>
      </c>
      <c r="BR113" s="853"/>
      <c r="BS113" s="853"/>
      <c r="BT113" s="853"/>
      <c r="BU113" s="853"/>
      <c r="BV113" s="853">
        <v>77879</v>
      </c>
      <c r="BW113" s="853"/>
      <c r="BX113" s="853"/>
      <c r="BY113" s="853"/>
      <c r="BZ113" s="853"/>
      <c r="CA113" s="853">
        <v>71369</v>
      </c>
      <c r="CB113" s="853"/>
      <c r="CC113" s="853"/>
      <c r="CD113" s="853"/>
      <c r="CE113" s="853"/>
      <c r="CF113" s="911">
        <v>2.2000000000000002</v>
      </c>
      <c r="CG113" s="912"/>
      <c r="CH113" s="912"/>
      <c r="CI113" s="912"/>
      <c r="CJ113" s="912"/>
      <c r="CK113" s="963"/>
      <c r="CL113" s="857"/>
      <c r="CM113" s="851" t="s">
        <v>454</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92</v>
      </c>
      <c r="DH113" s="816"/>
      <c r="DI113" s="816"/>
      <c r="DJ113" s="816"/>
      <c r="DK113" s="817"/>
      <c r="DL113" s="818" t="s">
        <v>179</v>
      </c>
      <c r="DM113" s="816"/>
      <c r="DN113" s="816"/>
      <c r="DO113" s="816"/>
      <c r="DP113" s="817"/>
      <c r="DQ113" s="818" t="s">
        <v>449</v>
      </c>
      <c r="DR113" s="816"/>
      <c r="DS113" s="816"/>
      <c r="DT113" s="816"/>
      <c r="DU113" s="817"/>
      <c r="DV113" s="860" t="s">
        <v>179</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10432</v>
      </c>
      <c r="AB114" s="816"/>
      <c r="AC114" s="816"/>
      <c r="AD114" s="816"/>
      <c r="AE114" s="817"/>
      <c r="AF114" s="818">
        <v>11594</v>
      </c>
      <c r="AG114" s="816"/>
      <c r="AH114" s="816"/>
      <c r="AI114" s="816"/>
      <c r="AJ114" s="817"/>
      <c r="AK114" s="818">
        <v>14055</v>
      </c>
      <c r="AL114" s="816"/>
      <c r="AM114" s="816"/>
      <c r="AN114" s="816"/>
      <c r="AO114" s="817"/>
      <c r="AP114" s="860">
        <v>0.4</v>
      </c>
      <c r="AQ114" s="861"/>
      <c r="AR114" s="861"/>
      <c r="AS114" s="861"/>
      <c r="AT114" s="862"/>
      <c r="AU114" s="968"/>
      <c r="AV114" s="969"/>
      <c r="AW114" s="969"/>
      <c r="AX114" s="969"/>
      <c r="AY114" s="969"/>
      <c r="AZ114" s="851" t="s">
        <v>456</v>
      </c>
      <c r="BA114" s="788"/>
      <c r="BB114" s="788"/>
      <c r="BC114" s="788"/>
      <c r="BD114" s="788"/>
      <c r="BE114" s="788"/>
      <c r="BF114" s="788"/>
      <c r="BG114" s="788"/>
      <c r="BH114" s="788"/>
      <c r="BI114" s="788"/>
      <c r="BJ114" s="788"/>
      <c r="BK114" s="788"/>
      <c r="BL114" s="788"/>
      <c r="BM114" s="788"/>
      <c r="BN114" s="788"/>
      <c r="BO114" s="788"/>
      <c r="BP114" s="789"/>
      <c r="BQ114" s="852">
        <v>646143</v>
      </c>
      <c r="BR114" s="853"/>
      <c r="BS114" s="853"/>
      <c r="BT114" s="853"/>
      <c r="BU114" s="853"/>
      <c r="BV114" s="853">
        <v>631419</v>
      </c>
      <c r="BW114" s="853"/>
      <c r="BX114" s="853"/>
      <c r="BY114" s="853"/>
      <c r="BZ114" s="853"/>
      <c r="CA114" s="853">
        <v>613690</v>
      </c>
      <c r="CB114" s="853"/>
      <c r="CC114" s="853"/>
      <c r="CD114" s="853"/>
      <c r="CE114" s="853"/>
      <c r="CF114" s="911">
        <v>18.5</v>
      </c>
      <c r="CG114" s="912"/>
      <c r="CH114" s="912"/>
      <c r="CI114" s="912"/>
      <c r="CJ114" s="912"/>
      <c r="CK114" s="963"/>
      <c r="CL114" s="857"/>
      <c r="CM114" s="851"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449</v>
      </c>
      <c r="DH114" s="816"/>
      <c r="DI114" s="816"/>
      <c r="DJ114" s="816"/>
      <c r="DK114" s="817"/>
      <c r="DL114" s="818" t="s">
        <v>449</v>
      </c>
      <c r="DM114" s="816"/>
      <c r="DN114" s="816"/>
      <c r="DO114" s="816"/>
      <c r="DP114" s="817"/>
      <c r="DQ114" s="818" t="s">
        <v>449</v>
      </c>
      <c r="DR114" s="816"/>
      <c r="DS114" s="816"/>
      <c r="DT114" s="816"/>
      <c r="DU114" s="817"/>
      <c r="DV114" s="860" t="s">
        <v>179</v>
      </c>
      <c r="DW114" s="861"/>
      <c r="DX114" s="861"/>
      <c r="DY114" s="861"/>
      <c r="DZ114" s="862"/>
    </row>
    <row r="115" spans="1:130" s="230" customFormat="1" ht="26.25" customHeight="1" x14ac:dyDescent="0.15">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1090</v>
      </c>
      <c r="AB115" s="955"/>
      <c r="AC115" s="955"/>
      <c r="AD115" s="955"/>
      <c r="AE115" s="956"/>
      <c r="AF115" s="957">
        <v>383</v>
      </c>
      <c r="AG115" s="955"/>
      <c r="AH115" s="955"/>
      <c r="AI115" s="955"/>
      <c r="AJ115" s="956"/>
      <c r="AK115" s="957">
        <v>64</v>
      </c>
      <c r="AL115" s="955"/>
      <c r="AM115" s="955"/>
      <c r="AN115" s="955"/>
      <c r="AO115" s="956"/>
      <c r="AP115" s="958">
        <v>0</v>
      </c>
      <c r="AQ115" s="959"/>
      <c r="AR115" s="959"/>
      <c r="AS115" s="959"/>
      <c r="AT115" s="960"/>
      <c r="AU115" s="968"/>
      <c r="AV115" s="969"/>
      <c r="AW115" s="969"/>
      <c r="AX115" s="969"/>
      <c r="AY115" s="969"/>
      <c r="AZ115" s="851" t="s">
        <v>459</v>
      </c>
      <c r="BA115" s="788"/>
      <c r="BB115" s="788"/>
      <c r="BC115" s="788"/>
      <c r="BD115" s="788"/>
      <c r="BE115" s="788"/>
      <c r="BF115" s="788"/>
      <c r="BG115" s="788"/>
      <c r="BH115" s="788"/>
      <c r="BI115" s="788"/>
      <c r="BJ115" s="788"/>
      <c r="BK115" s="788"/>
      <c r="BL115" s="788"/>
      <c r="BM115" s="788"/>
      <c r="BN115" s="788"/>
      <c r="BO115" s="788"/>
      <c r="BP115" s="789"/>
      <c r="BQ115" s="852" t="s">
        <v>179</v>
      </c>
      <c r="BR115" s="853"/>
      <c r="BS115" s="853"/>
      <c r="BT115" s="853"/>
      <c r="BU115" s="853"/>
      <c r="BV115" s="853" t="s">
        <v>449</v>
      </c>
      <c r="BW115" s="853"/>
      <c r="BX115" s="853"/>
      <c r="BY115" s="853"/>
      <c r="BZ115" s="853"/>
      <c r="CA115" s="853" t="s">
        <v>460</v>
      </c>
      <c r="CB115" s="853"/>
      <c r="CC115" s="853"/>
      <c r="CD115" s="853"/>
      <c r="CE115" s="853"/>
      <c r="CF115" s="911" t="s">
        <v>179</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449</v>
      </c>
      <c r="DH115" s="816"/>
      <c r="DI115" s="816"/>
      <c r="DJ115" s="816"/>
      <c r="DK115" s="817"/>
      <c r="DL115" s="818" t="s">
        <v>449</v>
      </c>
      <c r="DM115" s="816"/>
      <c r="DN115" s="816"/>
      <c r="DO115" s="816"/>
      <c r="DP115" s="817"/>
      <c r="DQ115" s="818" t="s">
        <v>449</v>
      </c>
      <c r="DR115" s="816"/>
      <c r="DS115" s="816"/>
      <c r="DT115" s="816"/>
      <c r="DU115" s="817"/>
      <c r="DV115" s="860" t="s">
        <v>449</v>
      </c>
      <c r="DW115" s="861"/>
      <c r="DX115" s="861"/>
      <c r="DY115" s="861"/>
      <c r="DZ115" s="862"/>
    </row>
    <row r="116" spans="1:130" s="230"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179</v>
      </c>
      <c r="AB116" s="816"/>
      <c r="AC116" s="816"/>
      <c r="AD116" s="816"/>
      <c r="AE116" s="817"/>
      <c r="AF116" s="818" t="s">
        <v>460</v>
      </c>
      <c r="AG116" s="816"/>
      <c r="AH116" s="816"/>
      <c r="AI116" s="816"/>
      <c r="AJ116" s="817"/>
      <c r="AK116" s="818" t="s">
        <v>179</v>
      </c>
      <c r="AL116" s="816"/>
      <c r="AM116" s="816"/>
      <c r="AN116" s="816"/>
      <c r="AO116" s="817"/>
      <c r="AP116" s="860" t="s">
        <v>449</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460</v>
      </c>
      <c r="BR116" s="853"/>
      <c r="BS116" s="853"/>
      <c r="BT116" s="853"/>
      <c r="BU116" s="853"/>
      <c r="BV116" s="853" t="s">
        <v>449</v>
      </c>
      <c r="BW116" s="853"/>
      <c r="BX116" s="853"/>
      <c r="BY116" s="853"/>
      <c r="BZ116" s="853"/>
      <c r="CA116" s="853" t="s">
        <v>449</v>
      </c>
      <c r="CB116" s="853"/>
      <c r="CC116" s="853"/>
      <c r="CD116" s="853"/>
      <c r="CE116" s="853"/>
      <c r="CF116" s="911" t="s">
        <v>449</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449</v>
      </c>
      <c r="DH116" s="816"/>
      <c r="DI116" s="816"/>
      <c r="DJ116" s="816"/>
      <c r="DK116" s="817"/>
      <c r="DL116" s="818" t="s">
        <v>449</v>
      </c>
      <c r="DM116" s="816"/>
      <c r="DN116" s="816"/>
      <c r="DO116" s="816"/>
      <c r="DP116" s="817"/>
      <c r="DQ116" s="818" t="s">
        <v>449</v>
      </c>
      <c r="DR116" s="816"/>
      <c r="DS116" s="816"/>
      <c r="DT116" s="816"/>
      <c r="DU116" s="817"/>
      <c r="DV116" s="860" t="s">
        <v>449</v>
      </c>
      <c r="DW116" s="861"/>
      <c r="DX116" s="861"/>
      <c r="DY116" s="861"/>
      <c r="DZ116" s="862"/>
    </row>
    <row r="117" spans="1:130" s="230" customFormat="1" ht="26.25" customHeight="1" x14ac:dyDescent="0.15">
      <c r="A117" s="931" t="s">
        <v>194</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465</v>
      </c>
      <c r="Z117" s="933"/>
      <c r="AA117" s="938">
        <v>1387674</v>
      </c>
      <c r="AB117" s="939"/>
      <c r="AC117" s="939"/>
      <c r="AD117" s="939"/>
      <c r="AE117" s="940"/>
      <c r="AF117" s="941">
        <v>1397882</v>
      </c>
      <c r="AG117" s="939"/>
      <c r="AH117" s="939"/>
      <c r="AI117" s="939"/>
      <c r="AJ117" s="940"/>
      <c r="AK117" s="941">
        <v>1439819</v>
      </c>
      <c r="AL117" s="939"/>
      <c r="AM117" s="939"/>
      <c r="AN117" s="939"/>
      <c r="AO117" s="940"/>
      <c r="AP117" s="942"/>
      <c r="AQ117" s="943"/>
      <c r="AR117" s="943"/>
      <c r="AS117" s="943"/>
      <c r="AT117" s="944"/>
      <c r="AU117" s="968"/>
      <c r="AV117" s="969"/>
      <c r="AW117" s="969"/>
      <c r="AX117" s="969"/>
      <c r="AY117" s="969"/>
      <c r="AZ117" s="899" t="s">
        <v>466</v>
      </c>
      <c r="BA117" s="900"/>
      <c r="BB117" s="900"/>
      <c r="BC117" s="900"/>
      <c r="BD117" s="900"/>
      <c r="BE117" s="900"/>
      <c r="BF117" s="900"/>
      <c r="BG117" s="900"/>
      <c r="BH117" s="900"/>
      <c r="BI117" s="900"/>
      <c r="BJ117" s="900"/>
      <c r="BK117" s="900"/>
      <c r="BL117" s="900"/>
      <c r="BM117" s="900"/>
      <c r="BN117" s="900"/>
      <c r="BO117" s="900"/>
      <c r="BP117" s="901"/>
      <c r="BQ117" s="852" t="s">
        <v>178</v>
      </c>
      <c r="BR117" s="853"/>
      <c r="BS117" s="853"/>
      <c r="BT117" s="853"/>
      <c r="BU117" s="853"/>
      <c r="BV117" s="853" t="s">
        <v>178</v>
      </c>
      <c r="BW117" s="853"/>
      <c r="BX117" s="853"/>
      <c r="BY117" s="853"/>
      <c r="BZ117" s="853"/>
      <c r="CA117" s="853" t="s">
        <v>178</v>
      </c>
      <c r="CB117" s="853"/>
      <c r="CC117" s="853"/>
      <c r="CD117" s="853"/>
      <c r="CE117" s="853"/>
      <c r="CF117" s="911" t="s">
        <v>467</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178</v>
      </c>
      <c r="DH117" s="816"/>
      <c r="DI117" s="816"/>
      <c r="DJ117" s="816"/>
      <c r="DK117" s="817"/>
      <c r="DL117" s="818" t="s">
        <v>178</v>
      </c>
      <c r="DM117" s="816"/>
      <c r="DN117" s="816"/>
      <c r="DO117" s="816"/>
      <c r="DP117" s="817"/>
      <c r="DQ117" s="818" t="s">
        <v>178</v>
      </c>
      <c r="DR117" s="816"/>
      <c r="DS117" s="816"/>
      <c r="DT117" s="816"/>
      <c r="DU117" s="817"/>
      <c r="DV117" s="860" t="s">
        <v>178</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314</v>
      </c>
      <c r="AL118" s="932"/>
      <c r="AM118" s="932"/>
      <c r="AN118" s="932"/>
      <c r="AO118" s="933"/>
      <c r="AP118" s="935" t="s">
        <v>438</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178</v>
      </c>
      <c r="BR118" s="881"/>
      <c r="BS118" s="881"/>
      <c r="BT118" s="881"/>
      <c r="BU118" s="881"/>
      <c r="BV118" s="881" t="s">
        <v>178</v>
      </c>
      <c r="BW118" s="881"/>
      <c r="BX118" s="881"/>
      <c r="BY118" s="881"/>
      <c r="BZ118" s="881"/>
      <c r="CA118" s="881" t="s">
        <v>470</v>
      </c>
      <c r="CB118" s="881"/>
      <c r="CC118" s="881"/>
      <c r="CD118" s="881"/>
      <c r="CE118" s="881"/>
      <c r="CF118" s="911" t="s">
        <v>178</v>
      </c>
      <c r="CG118" s="912"/>
      <c r="CH118" s="912"/>
      <c r="CI118" s="912"/>
      <c r="CJ118" s="912"/>
      <c r="CK118" s="963"/>
      <c r="CL118" s="857"/>
      <c r="CM118" s="851" t="s">
        <v>471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178</v>
      </c>
      <c r="DH118" s="816"/>
      <c r="DI118" s="816"/>
      <c r="DJ118" s="816"/>
      <c r="DK118" s="817"/>
      <c r="DL118" s="818" t="s">
        <v>178</v>
      </c>
      <c r="DM118" s="816"/>
      <c r="DN118" s="816"/>
      <c r="DO118" s="816"/>
      <c r="DP118" s="817"/>
      <c r="DQ118" s="818" t="s">
        <v>467</v>
      </c>
      <c r="DR118" s="816"/>
      <c r="DS118" s="816"/>
      <c r="DT118" s="816"/>
      <c r="DU118" s="817"/>
      <c r="DV118" s="860" t="s">
        <v>178</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178</v>
      </c>
      <c r="AB119" s="925"/>
      <c r="AC119" s="925"/>
      <c r="AD119" s="925"/>
      <c r="AE119" s="926"/>
      <c r="AF119" s="927" t="s">
        <v>178</v>
      </c>
      <c r="AG119" s="925"/>
      <c r="AH119" s="925"/>
      <c r="AI119" s="925"/>
      <c r="AJ119" s="926"/>
      <c r="AK119" s="927" t="s">
        <v>178</v>
      </c>
      <c r="AL119" s="925"/>
      <c r="AM119" s="925"/>
      <c r="AN119" s="925"/>
      <c r="AO119" s="926"/>
      <c r="AP119" s="928" t="s">
        <v>467</v>
      </c>
      <c r="AQ119" s="929"/>
      <c r="AR119" s="929"/>
      <c r="AS119" s="929"/>
      <c r="AT119" s="930"/>
      <c r="AU119" s="970"/>
      <c r="AV119" s="971"/>
      <c r="AW119" s="971"/>
      <c r="AX119" s="971"/>
      <c r="AY119" s="971"/>
      <c r="AZ119" s="251" t="s">
        <v>194</v>
      </c>
      <c r="BA119" s="251"/>
      <c r="BB119" s="251"/>
      <c r="BC119" s="251"/>
      <c r="BD119" s="251"/>
      <c r="BE119" s="251"/>
      <c r="BF119" s="251"/>
      <c r="BG119" s="251"/>
      <c r="BH119" s="251"/>
      <c r="BI119" s="251"/>
      <c r="BJ119" s="251"/>
      <c r="BK119" s="251"/>
      <c r="BL119" s="251"/>
      <c r="BM119" s="251"/>
      <c r="BN119" s="251"/>
      <c r="BO119" s="913" t="s">
        <v>472</v>
      </c>
      <c r="BP119" s="914"/>
      <c r="BQ119" s="915">
        <v>15164600</v>
      </c>
      <c r="BR119" s="881"/>
      <c r="BS119" s="881"/>
      <c r="BT119" s="881"/>
      <c r="BU119" s="881"/>
      <c r="BV119" s="881">
        <v>14895103</v>
      </c>
      <c r="BW119" s="881"/>
      <c r="BX119" s="881"/>
      <c r="BY119" s="881"/>
      <c r="BZ119" s="881"/>
      <c r="CA119" s="881">
        <v>14155645</v>
      </c>
      <c r="CB119" s="881"/>
      <c r="CC119" s="881"/>
      <c r="CD119" s="881"/>
      <c r="CE119" s="881"/>
      <c r="CF119" s="784"/>
      <c r="CG119" s="785"/>
      <c r="CH119" s="785"/>
      <c r="CI119" s="785"/>
      <c r="CJ119" s="870"/>
      <c r="CK119" s="964"/>
      <c r="CL119" s="859"/>
      <c r="CM119" s="874" t="s">
        <v>473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442</v>
      </c>
      <c r="DH119" s="800"/>
      <c r="DI119" s="800"/>
      <c r="DJ119" s="800"/>
      <c r="DK119" s="801"/>
      <c r="DL119" s="802">
        <v>168</v>
      </c>
      <c r="DM119" s="800"/>
      <c r="DN119" s="800"/>
      <c r="DO119" s="800"/>
      <c r="DP119" s="801"/>
      <c r="DQ119" s="802">
        <v>109</v>
      </c>
      <c r="DR119" s="800"/>
      <c r="DS119" s="800"/>
      <c r="DT119" s="800"/>
      <c r="DU119" s="801"/>
      <c r="DV119" s="884">
        <v>0</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178</v>
      </c>
      <c r="AB120" s="816"/>
      <c r="AC120" s="816"/>
      <c r="AD120" s="816"/>
      <c r="AE120" s="817"/>
      <c r="AF120" s="818" t="s">
        <v>178</v>
      </c>
      <c r="AG120" s="816"/>
      <c r="AH120" s="816"/>
      <c r="AI120" s="816"/>
      <c r="AJ120" s="817"/>
      <c r="AK120" s="818" t="s">
        <v>178</v>
      </c>
      <c r="AL120" s="816"/>
      <c r="AM120" s="816"/>
      <c r="AN120" s="816"/>
      <c r="AO120" s="817"/>
      <c r="AP120" s="860" t="s">
        <v>178</v>
      </c>
      <c r="AQ120" s="861"/>
      <c r="AR120" s="861"/>
      <c r="AS120" s="861"/>
      <c r="AT120" s="862"/>
      <c r="AU120" s="916" t="s">
        <v>474</v>
      </c>
      <c r="AV120" s="917"/>
      <c r="AW120" s="917"/>
      <c r="AX120" s="917"/>
      <c r="AY120" s="918"/>
      <c r="AZ120" s="896" t="s">
        <v>475</v>
      </c>
      <c r="BA120" s="844"/>
      <c r="BB120" s="844"/>
      <c r="BC120" s="844"/>
      <c r="BD120" s="844"/>
      <c r="BE120" s="844"/>
      <c r="BF120" s="844"/>
      <c r="BG120" s="844"/>
      <c r="BH120" s="844"/>
      <c r="BI120" s="844"/>
      <c r="BJ120" s="844"/>
      <c r="BK120" s="844"/>
      <c r="BL120" s="844"/>
      <c r="BM120" s="844"/>
      <c r="BN120" s="844"/>
      <c r="BO120" s="844"/>
      <c r="BP120" s="845"/>
      <c r="BQ120" s="897">
        <v>2295256</v>
      </c>
      <c r="BR120" s="878"/>
      <c r="BS120" s="878"/>
      <c r="BT120" s="878"/>
      <c r="BU120" s="878"/>
      <c r="BV120" s="878">
        <v>2483812</v>
      </c>
      <c r="BW120" s="878"/>
      <c r="BX120" s="878"/>
      <c r="BY120" s="878"/>
      <c r="BZ120" s="878"/>
      <c r="CA120" s="878">
        <v>2347928</v>
      </c>
      <c r="CB120" s="878"/>
      <c r="CC120" s="878"/>
      <c r="CD120" s="878"/>
      <c r="CE120" s="878"/>
      <c r="CF120" s="902">
        <v>70.900000000000006</v>
      </c>
      <c r="CG120" s="903"/>
      <c r="CH120" s="903"/>
      <c r="CI120" s="903"/>
      <c r="CJ120" s="903"/>
      <c r="CK120" s="904" t="s">
        <v>476</v>
      </c>
      <c r="CL120" s="888"/>
      <c r="CM120" s="888"/>
      <c r="CN120" s="888"/>
      <c r="CO120" s="889"/>
      <c r="CP120" s="908" t="s">
        <v>477</v>
      </c>
      <c r="CQ120" s="909"/>
      <c r="CR120" s="909"/>
      <c r="CS120" s="909"/>
      <c r="CT120" s="909"/>
      <c r="CU120" s="909"/>
      <c r="CV120" s="909"/>
      <c r="CW120" s="909"/>
      <c r="CX120" s="909"/>
      <c r="CY120" s="909"/>
      <c r="CZ120" s="909"/>
      <c r="DA120" s="909"/>
      <c r="DB120" s="909"/>
      <c r="DC120" s="909"/>
      <c r="DD120" s="909"/>
      <c r="DE120" s="909"/>
      <c r="DF120" s="910"/>
      <c r="DG120" s="897">
        <v>1839715</v>
      </c>
      <c r="DH120" s="878"/>
      <c r="DI120" s="878"/>
      <c r="DJ120" s="878"/>
      <c r="DK120" s="878"/>
      <c r="DL120" s="878">
        <v>1648231</v>
      </c>
      <c r="DM120" s="878"/>
      <c r="DN120" s="878"/>
      <c r="DO120" s="878"/>
      <c r="DP120" s="878"/>
      <c r="DQ120" s="878">
        <v>1708832</v>
      </c>
      <c r="DR120" s="878"/>
      <c r="DS120" s="878"/>
      <c r="DT120" s="878"/>
      <c r="DU120" s="878"/>
      <c r="DV120" s="879">
        <v>51.6</v>
      </c>
      <c r="DW120" s="879"/>
      <c r="DX120" s="879"/>
      <c r="DY120" s="879"/>
      <c r="DZ120" s="880"/>
    </row>
    <row r="121" spans="1:130" s="230" customFormat="1" ht="26.25" customHeight="1" x14ac:dyDescent="0.15">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483</v>
      </c>
      <c r="AB121" s="816"/>
      <c r="AC121" s="816"/>
      <c r="AD121" s="816"/>
      <c r="AE121" s="817"/>
      <c r="AF121" s="818">
        <v>92</v>
      </c>
      <c r="AG121" s="816"/>
      <c r="AH121" s="816"/>
      <c r="AI121" s="816"/>
      <c r="AJ121" s="817"/>
      <c r="AK121" s="818" t="s">
        <v>178</v>
      </c>
      <c r="AL121" s="816"/>
      <c r="AM121" s="816"/>
      <c r="AN121" s="816"/>
      <c r="AO121" s="817"/>
      <c r="AP121" s="860" t="s">
        <v>178</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288878</v>
      </c>
      <c r="BR121" s="853"/>
      <c r="BS121" s="853"/>
      <c r="BT121" s="853"/>
      <c r="BU121" s="853"/>
      <c r="BV121" s="853">
        <v>479774</v>
      </c>
      <c r="BW121" s="853"/>
      <c r="BX121" s="853"/>
      <c r="BY121" s="853"/>
      <c r="BZ121" s="853"/>
      <c r="CA121" s="853">
        <v>474398</v>
      </c>
      <c r="CB121" s="853"/>
      <c r="CC121" s="853"/>
      <c r="CD121" s="853"/>
      <c r="CE121" s="853"/>
      <c r="CF121" s="911">
        <v>14.3</v>
      </c>
      <c r="CG121" s="912"/>
      <c r="CH121" s="912"/>
      <c r="CI121" s="912"/>
      <c r="CJ121" s="912"/>
      <c r="CK121" s="905"/>
      <c r="CL121" s="891"/>
      <c r="CM121" s="891"/>
      <c r="CN121" s="891"/>
      <c r="CO121" s="892"/>
      <c r="CP121" s="871" t="s">
        <v>480</v>
      </c>
      <c r="CQ121" s="872"/>
      <c r="CR121" s="872"/>
      <c r="CS121" s="872"/>
      <c r="CT121" s="872"/>
      <c r="CU121" s="872"/>
      <c r="CV121" s="872"/>
      <c r="CW121" s="872"/>
      <c r="CX121" s="872"/>
      <c r="CY121" s="872"/>
      <c r="CZ121" s="872"/>
      <c r="DA121" s="872"/>
      <c r="DB121" s="872"/>
      <c r="DC121" s="872"/>
      <c r="DD121" s="872"/>
      <c r="DE121" s="872"/>
      <c r="DF121" s="873"/>
      <c r="DG121" s="852">
        <v>1059657</v>
      </c>
      <c r="DH121" s="853"/>
      <c r="DI121" s="853"/>
      <c r="DJ121" s="853"/>
      <c r="DK121" s="853"/>
      <c r="DL121" s="853">
        <v>1020803</v>
      </c>
      <c r="DM121" s="853"/>
      <c r="DN121" s="853"/>
      <c r="DO121" s="853"/>
      <c r="DP121" s="853"/>
      <c r="DQ121" s="853">
        <v>962000</v>
      </c>
      <c r="DR121" s="853"/>
      <c r="DS121" s="853"/>
      <c r="DT121" s="853"/>
      <c r="DU121" s="853"/>
      <c r="DV121" s="830">
        <v>29</v>
      </c>
      <c r="DW121" s="830"/>
      <c r="DX121" s="830"/>
      <c r="DY121" s="830"/>
      <c r="DZ121" s="831"/>
    </row>
    <row r="122" spans="1:130" s="230" customFormat="1" ht="26.25" customHeight="1" x14ac:dyDescent="0.15">
      <c r="A122" s="856"/>
      <c r="B122" s="857"/>
      <c r="C122" s="851"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178</v>
      </c>
      <c r="AB122" s="816"/>
      <c r="AC122" s="816"/>
      <c r="AD122" s="816"/>
      <c r="AE122" s="817"/>
      <c r="AF122" s="818" t="s">
        <v>178</v>
      </c>
      <c r="AG122" s="816"/>
      <c r="AH122" s="816"/>
      <c r="AI122" s="816"/>
      <c r="AJ122" s="817"/>
      <c r="AK122" s="818" t="s">
        <v>178</v>
      </c>
      <c r="AL122" s="816"/>
      <c r="AM122" s="816"/>
      <c r="AN122" s="816"/>
      <c r="AO122" s="817"/>
      <c r="AP122" s="860" t="s">
        <v>178</v>
      </c>
      <c r="AQ122" s="861"/>
      <c r="AR122" s="861"/>
      <c r="AS122" s="861"/>
      <c r="AT122" s="862"/>
      <c r="AU122" s="919"/>
      <c r="AV122" s="920"/>
      <c r="AW122" s="920"/>
      <c r="AX122" s="920"/>
      <c r="AY122" s="921"/>
      <c r="AZ122" s="874" t="s">
        <v>481</v>
      </c>
      <c r="BA122" s="875"/>
      <c r="BB122" s="875"/>
      <c r="BC122" s="875"/>
      <c r="BD122" s="875"/>
      <c r="BE122" s="875"/>
      <c r="BF122" s="875"/>
      <c r="BG122" s="875"/>
      <c r="BH122" s="875"/>
      <c r="BI122" s="875"/>
      <c r="BJ122" s="875"/>
      <c r="BK122" s="875"/>
      <c r="BL122" s="875"/>
      <c r="BM122" s="875"/>
      <c r="BN122" s="875"/>
      <c r="BO122" s="875"/>
      <c r="BP122" s="876"/>
      <c r="BQ122" s="915">
        <v>10673834</v>
      </c>
      <c r="BR122" s="881"/>
      <c r="BS122" s="881"/>
      <c r="BT122" s="881"/>
      <c r="BU122" s="881"/>
      <c r="BV122" s="881">
        <v>10395120</v>
      </c>
      <c r="BW122" s="881"/>
      <c r="BX122" s="881"/>
      <c r="BY122" s="881"/>
      <c r="BZ122" s="881"/>
      <c r="CA122" s="881">
        <v>9844334</v>
      </c>
      <c r="CB122" s="881"/>
      <c r="CC122" s="881"/>
      <c r="CD122" s="881"/>
      <c r="CE122" s="881"/>
      <c r="CF122" s="882">
        <v>297.3</v>
      </c>
      <c r="CG122" s="883"/>
      <c r="CH122" s="883"/>
      <c r="CI122" s="883"/>
      <c r="CJ122" s="883"/>
      <c r="CK122" s="905"/>
      <c r="CL122" s="891"/>
      <c r="CM122" s="891"/>
      <c r="CN122" s="891"/>
      <c r="CO122" s="892"/>
      <c r="CP122" s="871" t="s">
        <v>482</v>
      </c>
      <c r="CQ122" s="872"/>
      <c r="CR122" s="872"/>
      <c r="CS122" s="872"/>
      <c r="CT122" s="872"/>
      <c r="CU122" s="872"/>
      <c r="CV122" s="872"/>
      <c r="CW122" s="872"/>
      <c r="CX122" s="872"/>
      <c r="CY122" s="872"/>
      <c r="CZ122" s="872"/>
      <c r="DA122" s="872"/>
      <c r="DB122" s="872"/>
      <c r="DC122" s="872"/>
      <c r="DD122" s="872"/>
      <c r="DE122" s="872"/>
      <c r="DF122" s="873"/>
      <c r="DG122" s="852">
        <v>644062</v>
      </c>
      <c r="DH122" s="853"/>
      <c r="DI122" s="853"/>
      <c r="DJ122" s="853"/>
      <c r="DK122" s="853"/>
      <c r="DL122" s="853">
        <v>589590</v>
      </c>
      <c r="DM122" s="853"/>
      <c r="DN122" s="853"/>
      <c r="DO122" s="853"/>
      <c r="DP122" s="853"/>
      <c r="DQ122" s="853">
        <v>513816</v>
      </c>
      <c r="DR122" s="853"/>
      <c r="DS122" s="853"/>
      <c r="DT122" s="853"/>
      <c r="DU122" s="853"/>
      <c r="DV122" s="830">
        <v>15.5</v>
      </c>
      <c r="DW122" s="830"/>
      <c r="DX122" s="830"/>
      <c r="DY122" s="830"/>
      <c r="DZ122" s="831"/>
    </row>
    <row r="123" spans="1:130" s="230"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178</v>
      </c>
      <c r="AB123" s="816"/>
      <c r="AC123" s="816"/>
      <c r="AD123" s="816"/>
      <c r="AE123" s="817"/>
      <c r="AF123" s="818" t="s">
        <v>178</v>
      </c>
      <c r="AG123" s="816"/>
      <c r="AH123" s="816"/>
      <c r="AI123" s="816"/>
      <c r="AJ123" s="817"/>
      <c r="AK123" s="818" t="s">
        <v>178</v>
      </c>
      <c r="AL123" s="816"/>
      <c r="AM123" s="816"/>
      <c r="AN123" s="816"/>
      <c r="AO123" s="817"/>
      <c r="AP123" s="860" t="s">
        <v>178</v>
      </c>
      <c r="AQ123" s="861"/>
      <c r="AR123" s="861"/>
      <c r="AS123" s="861"/>
      <c r="AT123" s="862"/>
      <c r="AU123" s="922"/>
      <c r="AV123" s="923"/>
      <c r="AW123" s="923"/>
      <c r="AX123" s="923"/>
      <c r="AY123" s="923"/>
      <c r="AZ123" s="251" t="s">
        <v>194</v>
      </c>
      <c r="BA123" s="251"/>
      <c r="BB123" s="251"/>
      <c r="BC123" s="251"/>
      <c r="BD123" s="251"/>
      <c r="BE123" s="251"/>
      <c r="BF123" s="251"/>
      <c r="BG123" s="251"/>
      <c r="BH123" s="251"/>
      <c r="BI123" s="251"/>
      <c r="BJ123" s="251"/>
      <c r="BK123" s="251"/>
      <c r="BL123" s="251"/>
      <c r="BM123" s="251"/>
      <c r="BN123" s="251"/>
      <c r="BO123" s="913" t="s">
        <v>483</v>
      </c>
      <c r="BP123" s="914"/>
      <c r="BQ123" s="868">
        <v>13257968</v>
      </c>
      <c r="BR123" s="869"/>
      <c r="BS123" s="869"/>
      <c r="BT123" s="869"/>
      <c r="BU123" s="869"/>
      <c r="BV123" s="869">
        <v>13358706</v>
      </c>
      <c r="BW123" s="869"/>
      <c r="BX123" s="869"/>
      <c r="BY123" s="869"/>
      <c r="BZ123" s="869"/>
      <c r="CA123" s="869">
        <v>12666660</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178</v>
      </c>
      <c r="AB124" s="816"/>
      <c r="AC124" s="816"/>
      <c r="AD124" s="816"/>
      <c r="AE124" s="817"/>
      <c r="AF124" s="818" t="s">
        <v>178</v>
      </c>
      <c r="AG124" s="816"/>
      <c r="AH124" s="816"/>
      <c r="AI124" s="816"/>
      <c r="AJ124" s="817"/>
      <c r="AK124" s="818" t="s">
        <v>178</v>
      </c>
      <c r="AL124" s="816"/>
      <c r="AM124" s="816"/>
      <c r="AN124" s="816"/>
      <c r="AO124" s="817"/>
      <c r="AP124" s="860" t="s">
        <v>178</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60.3</v>
      </c>
      <c r="BR124" s="867"/>
      <c r="BS124" s="867"/>
      <c r="BT124" s="867"/>
      <c r="BU124" s="867"/>
      <c r="BV124" s="867">
        <v>45.5</v>
      </c>
      <c r="BW124" s="867"/>
      <c r="BX124" s="867"/>
      <c r="BY124" s="867"/>
      <c r="BZ124" s="867"/>
      <c r="CA124" s="867">
        <v>44.9</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178</v>
      </c>
      <c r="DH124" s="800"/>
      <c r="DI124" s="800"/>
      <c r="DJ124" s="800"/>
      <c r="DK124" s="801"/>
      <c r="DL124" s="802" t="s">
        <v>470</v>
      </c>
      <c r="DM124" s="800"/>
      <c r="DN124" s="800"/>
      <c r="DO124" s="800"/>
      <c r="DP124" s="801"/>
      <c r="DQ124" s="802" t="s">
        <v>178</v>
      </c>
      <c r="DR124" s="800"/>
      <c r="DS124" s="800"/>
      <c r="DT124" s="800"/>
      <c r="DU124" s="801"/>
      <c r="DV124" s="884" t="s">
        <v>178</v>
      </c>
      <c r="DW124" s="885"/>
      <c r="DX124" s="885"/>
      <c r="DY124" s="885"/>
      <c r="DZ124" s="886"/>
    </row>
    <row r="125" spans="1:130" s="230" customFormat="1" ht="26.25" customHeight="1" x14ac:dyDescent="0.15">
      <c r="A125" s="856"/>
      <c r="B125" s="857"/>
      <c r="C125" s="851" t="s">
        <v>471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178</v>
      </c>
      <c r="AB125" s="816"/>
      <c r="AC125" s="816"/>
      <c r="AD125" s="816"/>
      <c r="AE125" s="817"/>
      <c r="AF125" s="818" t="s">
        <v>178</v>
      </c>
      <c r="AG125" s="816"/>
      <c r="AH125" s="816"/>
      <c r="AI125" s="816"/>
      <c r="AJ125" s="817"/>
      <c r="AK125" s="818" t="s">
        <v>178</v>
      </c>
      <c r="AL125" s="816"/>
      <c r="AM125" s="816"/>
      <c r="AN125" s="816"/>
      <c r="AO125" s="817"/>
      <c r="AP125" s="860" t="s">
        <v>178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178</v>
      </c>
      <c r="DH125" s="878"/>
      <c r="DI125" s="878"/>
      <c r="DJ125" s="878"/>
      <c r="DK125" s="878"/>
      <c r="DL125" s="878" t="s">
        <v>178</v>
      </c>
      <c r="DM125" s="878"/>
      <c r="DN125" s="878"/>
      <c r="DO125" s="878"/>
      <c r="DP125" s="878"/>
      <c r="DQ125" s="878" t="s">
        <v>470</v>
      </c>
      <c r="DR125" s="878"/>
      <c r="DS125" s="878"/>
      <c r="DT125" s="878"/>
      <c r="DU125" s="878"/>
      <c r="DV125" s="879" t="s">
        <v>178</v>
      </c>
      <c r="DW125" s="879"/>
      <c r="DX125" s="879"/>
      <c r="DY125" s="879"/>
      <c r="DZ125" s="880"/>
    </row>
    <row r="126" spans="1:130" s="230" customFormat="1" ht="26.25" customHeight="1" thickBot="1" x14ac:dyDescent="0.2">
      <c r="A126" s="856"/>
      <c r="B126" s="857"/>
      <c r="C126" s="851" t="s">
        <v>473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234</v>
      </c>
      <c r="AB126" s="816"/>
      <c r="AC126" s="816"/>
      <c r="AD126" s="816"/>
      <c r="AE126" s="817"/>
      <c r="AF126" s="818">
        <v>226</v>
      </c>
      <c r="AG126" s="816"/>
      <c r="AH126" s="816"/>
      <c r="AI126" s="816"/>
      <c r="AJ126" s="817"/>
      <c r="AK126" s="818" t="s">
        <v>178</v>
      </c>
      <c r="AL126" s="816"/>
      <c r="AM126" s="816"/>
      <c r="AN126" s="816"/>
      <c r="AO126" s="817"/>
      <c r="AP126" s="860" t="s">
        <v>178</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178</v>
      </c>
      <c r="DH126" s="853"/>
      <c r="DI126" s="853"/>
      <c r="DJ126" s="853"/>
      <c r="DK126" s="853"/>
      <c r="DL126" s="853" t="s">
        <v>470</v>
      </c>
      <c r="DM126" s="853"/>
      <c r="DN126" s="853"/>
      <c r="DO126" s="853"/>
      <c r="DP126" s="853"/>
      <c r="DQ126" s="853" t="s">
        <v>178</v>
      </c>
      <c r="DR126" s="853"/>
      <c r="DS126" s="853"/>
      <c r="DT126" s="853"/>
      <c r="DU126" s="853"/>
      <c r="DV126" s="830" t="s">
        <v>470</v>
      </c>
      <c r="DW126" s="830"/>
      <c r="DX126" s="830"/>
      <c r="DY126" s="830"/>
      <c r="DZ126" s="831"/>
    </row>
    <row r="127" spans="1:130" s="230" customFormat="1" ht="26.25" customHeight="1" x14ac:dyDescent="0.15">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373</v>
      </c>
      <c r="AB127" s="816"/>
      <c r="AC127" s="816"/>
      <c r="AD127" s="816"/>
      <c r="AE127" s="817"/>
      <c r="AF127" s="818">
        <v>65</v>
      </c>
      <c r="AG127" s="816"/>
      <c r="AH127" s="816"/>
      <c r="AI127" s="816"/>
      <c r="AJ127" s="817"/>
      <c r="AK127" s="818">
        <v>64</v>
      </c>
      <c r="AL127" s="816"/>
      <c r="AM127" s="816"/>
      <c r="AN127" s="816"/>
      <c r="AO127" s="817"/>
      <c r="AP127" s="860">
        <v>0</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178</v>
      </c>
      <c r="DH127" s="853"/>
      <c r="DI127" s="853"/>
      <c r="DJ127" s="853"/>
      <c r="DK127" s="853"/>
      <c r="DL127" s="853" t="s">
        <v>178</v>
      </c>
      <c r="DM127" s="853"/>
      <c r="DN127" s="853"/>
      <c r="DO127" s="853"/>
      <c r="DP127" s="853"/>
      <c r="DQ127" s="853" t="s">
        <v>470</v>
      </c>
      <c r="DR127" s="853"/>
      <c r="DS127" s="853"/>
      <c r="DT127" s="853"/>
      <c r="DU127" s="853"/>
      <c r="DV127" s="830" t="s">
        <v>178</v>
      </c>
      <c r="DW127" s="830"/>
      <c r="DX127" s="830"/>
      <c r="DY127" s="830"/>
      <c r="DZ127" s="831"/>
    </row>
    <row r="128" spans="1:130" s="230" customFormat="1" ht="26.25" customHeight="1" thickBot="1" x14ac:dyDescent="0.2">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15559</v>
      </c>
      <c r="AB128" s="837"/>
      <c r="AC128" s="837"/>
      <c r="AD128" s="837"/>
      <c r="AE128" s="838"/>
      <c r="AF128" s="839">
        <v>17254</v>
      </c>
      <c r="AG128" s="837"/>
      <c r="AH128" s="837"/>
      <c r="AI128" s="837"/>
      <c r="AJ128" s="838"/>
      <c r="AK128" s="839">
        <v>25196</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178</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178</v>
      </c>
      <c r="DH128" s="827"/>
      <c r="DI128" s="827"/>
      <c r="DJ128" s="827"/>
      <c r="DK128" s="827"/>
      <c r="DL128" s="827" t="s">
        <v>178</v>
      </c>
      <c r="DM128" s="827"/>
      <c r="DN128" s="827"/>
      <c r="DO128" s="827"/>
      <c r="DP128" s="827"/>
      <c r="DQ128" s="827" t="s">
        <v>178</v>
      </c>
      <c r="DR128" s="827"/>
      <c r="DS128" s="827"/>
      <c r="DT128" s="827"/>
      <c r="DU128" s="827"/>
      <c r="DV128" s="828" t="s">
        <v>178</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4259272</v>
      </c>
      <c r="AB129" s="816"/>
      <c r="AC129" s="816"/>
      <c r="AD129" s="816"/>
      <c r="AE129" s="817"/>
      <c r="AF129" s="818">
        <v>4433049</v>
      </c>
      <c r="AG129" s="816"/>
      <c r="AH129" s="816"/>
      <c r="AI129" s="816"/>
      <c r="AJ129" s="817"/>
      <c r="AK129" s="818">
        <v>4391970</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501</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503</v>
      </c>
      <c r="X130" s="813"/>
      <c r="Y130" s="813"/>
      <c r="Z130" s="814"/>
      <c r="AA130" s="815">
        <v>1100584</v>
      </c>
      <c r="AB130" s="816"/>
      <c r="AC130" s="816"/>
      <c r="AD130" s="816"/>
      <c r="AE130" s="817"/>
      <c r="AF130" s="818">
        <v>1063697</v>
      </c>
      <c r="AG130" s="816"/>
      <c r="AH130" s="816"/>
      <c r="AI130" s="816"/>
      <c r="AJ130" s="817"/>
      <c r="AK130" s="818">
        <v>1080404</v>
      </c>
      <c r="AL130" s="816"/>
      <c r="AM130" s="816"/>
      <c r="AN130" s="816"/>
      <c r="AO130" s="817"/>
      <c r="AP130" s="819"/>
      <c r="AQ130" s="820"/>
      <c r="AR130" s="820"/>
      <c r="AS130" s="820"/>
      <c r="AT130" s="821"/>
      <c r="AU130" s="233"/>
      <c r="AV130" s="233"/>
      <c r="AW130" s="233"/>
      <c r="AX130" s="787" t="s">
        <v>504</v>
      </c>
      <c r="AY130" s="788"/>
      <c r="AZ130" s="788"/>
      <c r="BA130" s="788"/>
      <c r="BB130" s="788"/>
      <c r="BC130" s="788"/>
      <c r="BD130" s="788"/>
      <c r="BE130" s="789"/>
      <c r="BF130" s="790">
        <v>9.3000000000000007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505</v>
      </c>
      <c r="X131" s="797"/>
      <c r="Y131" s="797"/>
      <c r="Z131" s="798"/>
      <c r="AA131" s="799">
        <v>3158688</v>
      </c>
      <c r="AB131" s="800"/>
      <c r="AC131" s="800"/>
      <c r="AD131" s="800"/>
      <c r="AE131" s="801"/>
      <c r="AF131" s="802">
        <v>3369352</v>
      </c>
      <c r="AG131" s="800"/>
      <c r="AH131" s="800"/>
      <c r="AI131" s="800"/>
      <c r="AJ131" s="801"/>
      <c r="AK131" s="802">
        <v>3311566</v>
      </c>
      <c r="AL131" s="800"/>
      <c r="AM131" s="800"/>
      <c r="AN131" s="800"/>
      <c r="AO131" s="801"/>
      <c r="AP131" s="803"/>
      <c r="AQ131" s="804"/>
      <c r="AR131" s="804"/>
      <c r="AS131" s="804"/>
      <c r="AT131" s="805"/>
      <c r="AU131" s="233"/>
      <c r="AV131" s="233"/>
      <c r="AW131" s="233"/>
      <c r="AX131" s="765" t="s">
        <v>506</v>
      </c>
      <c r="AY131" s="766"/>
      <c r="AZ131" s="766"/>
      <c r="BA131" s="766"/>
      <c r="BB131" s="766"/>
      <c r="BC131" s="766"/>
      <c r="BD131" s="766"/>
      <c r="BE131" s="767"/>
      <c r="BF131" s="768">
        <v>44.9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508</v>
      </c>
      <c r="W132" s="778"/>
      <c r="X132" s="778"/>
      <c r="Y132" s="778"/>
      <c r="Z132" s="779"/>
      <c r="AA132" s="780">
        <v>8.596322271</v>
      </c>
      <c r="AB132" s="781"/>
      <c r="AC132" s="781"/>
      <c r="AD132" s="781"/>
      <c r="AE132" s="782"/>
      <c r="AF132" s="783">
        <v>9.4062893990000003</v>
      </c>
      <c r="AG132" s="781"/>
      <c r="AH132" s="781"/>
      <c r="AI132" s="781"/>
      <c r="AJ132" s="782"/>
      <c r="AK132" s="783">
        <v>10.092475889999999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509</v>
      </c>
      <c r="W133" s="757"/>
      <c r="X133" s="757"/>
      <c r="Y133" s="757"/>
      <c r="Z133" s="758"/>
      <c r="AA133" s="759">
        <v>10.4</v>
      </c>
      <c r="AB133" s="760"/>
      <c r="AC133" s="760"/>
      <c r="AD133" s="760"/>
      <c r="AE133" s="761"/>
      <c r="AF133" s="759">
        <v>9.4</v>
      </c>
      <c r="AG133" s="760"/>
      <c r="AH133" s="760"/>
      <c r="AI133" s="760"/>
      <c r="AJ133" s="761"/>
      <c r="AK133" s="759">
        <v>9.3000000000000007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KOpGFLS3cHpcuuArJlX5AsyMpCqVfqMdcXyvmx9hXjgDgNnFqXa/e15c6uCU3zpP2+KKRmuDAEjdodwvoZOwg==" saltValue="R45IpOCbN8slJaS3stmd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VoI1kjKTkKg3e7tPFluZKkzHdVe+qeu7dmX305qDIQXslU582LYkJiIiu7xtYkj837A6GaEzmfMPt1VD+9eYQ==" saltValue="uK6XZHa/LjXVfSw0/6LlTA==" spinCount="100000" sheet="1" objects="1" scenarios="1"/>
  <dataConsolidate/>
  <phoneticPr fontId="2"/>
  <printOptions horizontalCentered="1" verticalCentered="1"/>
  <pageMargins left="0" right="0" top="0" bottom="0" header="0" footer="0"/>
  <pageSetup paperSize="9" scale="45" orientation="landscape"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qhC2r/Ug9SzfryPIPkY/Dgs68A9FXfW//XqAdDGq56Csm+jUnTzmX4t3GoAvbT7M7J4wk8krcKyUlzvdyb4JA==" saltValue="2Cc23UJy/vBeh0nmM4GfUg==" spinCount="100000" sheet="1" objects="1" scenarios="1"/>
  <dataConsolidate/>
  <phoneticPr fontId="2"/>
  <printOptions horizontalCentered="1" verticalCentered="1"/>
  <pageMargins left="0" right="0" top="0" bottom="0" header="0" footer="0"/>
  <pageSetup paperSize="9" scale="49" orientation="landscape" horizontalDpi="0"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518</v>
      </c>
      <c r="AL9" s="1167"/>
      <c r="AM9" s="1167"/>
      <c r="AN9" s="1168"/>
      <c r="AO9" s="281">
        <v>965057</v>
      </c>
      <c r="AP9" s="281">
        <v>211635</v>
      </c>
      <c r="AQ9" s="282">
        <v>239803</v>
      </c>
      <c r="AR9" s="283">
        <v>-11.7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519</v>
      </c>
      <c r="AL10" s="1167"/>
      <c r="AM10" s="1167"/>
      <c r="AN10" s="1168"/>
      <c r="AO10" s="284">
        <v>168773</v>
      </c>
      <c r="AP10" s="284">
        <v>37012</v>
      </c>
      <c r="AQ10" s="285">
        <v>35073</v>
      </c>
      <c r="AR10" s="286">
        <v>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520</v>
      </c>
      <c r="AL11" s="1167"/>
      <c r="AM11" s="1167"/>
      <c r="AN11" s="1168"/>
      <c r="AO11" s="284">
        <v>55648</v>
      </c>
      <c r="AP11" s="284">
        <v>12204</v>
      </c>
      <c r="AQ11" s="285">
        <v>3640</v>
      </c>
      <c r="AR11" s="286">
        <v>235.3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521</v>
      </c>
      <c r="AL12" s="1167"/>
      <c r="AM12" s="1167"/>
      <c r="AN12" s="1168"/>
      <c r="AO12" s="284" t="s">
        <v>522</v>
      </c>
      <c r="AP12" s="284" t="s">
        <v>522</v>
      </c>
      <c r="AQ12" s="285" t="s">
        <v>522</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523</v>
      </c>
      <c r="AL13" s="1167"/>
      <c r="AM13" s="1167"/>
      <c r="AN13" s="1168"/>
      <c r="AO13" s="284">
        <v>5629</v>
      </c>
      <c r="AP13" s="284">
        <v>1234</v>
      </c>
      <c r="AQ13" s="285">
        <v>11407</v>
      </c>
      <c r="AR13" s="286">
        <v>-89.2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524</v>
      </c>
      <c r="AL14" s="1167"/>
      <c r="AM14" s="1167"/>
      <c r="AN14" s="1168"/>
      <c r="AO14" s="284">
        <v>9006</v>
      </c>
      <c r="AP14" s="284">
        <v>1975</v>
      </c>
      <c r="AQ14" s="285">
        <v>4585</v>
      </c>
      <c r="AR14" s="286">
        <v>-56.9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525</v>
      </c>
      <c r="AL15" s="1170"/>
      <c r="AM15" s="1170"/>
      <c r="AN15" s="1171"/>
      <c r="AO15" s="284">
        <v>-76864</v>
      </c>
      <c r="AP15" s="284">
        <v>-16856</v>
      </c>
      <c r="AQ15" s="285">
        <v>-18839</v>
      </c>
      <c r="AR15" s="286">
        <v>-10.5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194</v>
      </c>
      <c r="AL16" s="1170"/>
      <c r="AM16" s="1170"/>
      <c r="AN16" s="1171"/>
      <c r="AO16" s="284">
        <v>1127249</v>
      </c>
      <c r="AP16" s="284">
        <v>247204</v>
      </c>
      <c r="AQ16" s="285">
        <v>275669</v>
      </c>
      <c r="AR16" s="286">
        <v>-10.3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530</v>
      </c>
      <c r="AL21" s="1173"/>
      <c r="AM21" s="1173"/>
      <c r="AN21" s="1174"/>
      <c r="AO21" s="297">
        <v>18.86</v>
      </c>
      <c r="AP21" s="298">
        <v>23.86</v>
      </c>
      <c r="AQ21" s="299">
        <v>-5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531</v>
      </c>
      <c r="AL22" s="1173"/>
      <c r="AM22" s="1173"/>
      <c r="AN22" s="1174"/>
      <c r="AO22" s="302">
        <v>98.7</v>
      </c>
      <c r="AP22" s="303">
        <v>95.5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535</v>
      </c>
      <c r="AL32" s="1157"/>
      <c r="AM32" s="1157"/>
      <c r="AN32" s="1158"/>
      <c r="AO32" s="312">
        <v>1090515</v>
      </c>
      <c r="AP32" s="312">
        <v>239148</v>
      </c>
      <c r="AQ32" s="313">
        <v>162926</v>
      </c>
      <c r="AR32" s="314">
        <v>46.8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536</v>
      </c>
      <c r="AL33" s="1157"/>
      <c r="AM33" s="1157"/>
      <c r="AN33" s="115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537</v>
      </c>
      <c r="AL34" s="1157"/>
      <c r="AM34" s="1157"/>
      <c r="AN34" s="1158"/>
      <c r="AO34" s="312" t="s">
        <v>522</v>
      </c>
      <c r="AP34" s="312" t="s">
        <v>522</v>
      </c>
      <c r="AQ34" s="313">
        <v>4</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538</v>
      </c>
      <c r="AL35" s="1157"/>
      <c r="AM35" s="1157"/>
      <c r="AN35" s="1158"/>
      <c r="AO35" s="312">
        <v>335185</v>
      </c>
      <c r="AP35" s="312">
        <v>73505</v>
      </c>
      <c r="AQ35" s="313">
        <v>33512</v>
      </c>
      <c r="AR35" s="314">
        <v>119.3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539</v>
      </c>
      <c r="AL36" s="1157"/>
      <c r="AM36" s="1157"/>
      <c r="AN36" s="1158"/>
      <c r="AO36" s="312">
        <v>14055</v>
      </c>
      <c r="AP36" s="312">
        <v>3082</v>
      </c>
      <c r="AQ36" s="313">
        <v>2866</v>
      </c>
      <c r="AR36" s="314">
        <v>7.5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540</v>
      </c>
      <c r="AL37" s="1157"/>
      <c r="AM37" s="1157"/>
      <c r="AN37" s="1158"/>
      <c r="AO37" s="312">
        <v>64</v>
      </c>
      <c r="AP37" s="312">
        <v>14</v>
      </c>
      <c r="AQ37" s="313">
        <v>1429</v>
      </c>
      <c r="AR37" s="314">
        <v>-99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541</v>
      </c>
      <c r="AL38" s="1160"/>
      <c r="AM38" s="1160"/>
      <c r="AN38" s="1161"/>
      <c r="AO38" s="315" t="s">
        <v>522</v>
      </c>
      <c r="AP38" s="315" t="s">
        <v>522</v>
      </c>
      <c r="AQ38" s="316">
        <v>30</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542</v>
      </c>
      <c r="AL39" s="1160"/>
      <c r="AM39" s="1160"/>
      <c r="AN39" s="1161"/>
      <c r="AO39" s="312">
        <v>-25196</v>
      </c>
      <c r="AP39" s="312">
        <v>-5525</v>
      </c>
      <c r="AQ39" s="313">
        <v>-7390</v>
      </c>
      <c r="AR39" s="314">
        <v>-25.2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543</v>
      </c>
      <c r="AL40" s="1157"/>
      <c r="AM40" s="1157"/>
      <c r="AN40" s="1158"/>
      <c r="AO40" s="312">
        <v>-1080404</v>
      </c>
      <c r="AP40" s="312">
        <v>-236931</v>
      </c>
      <c r="AQ40" s="313">
        <v>-136323</v>
      </c>
      <c r="AR40" s="314">
        <v>73.8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334219</v>
      </c>
      <c r="AP41" s="312">
        <v>73294</v>
      </c>
      <c r="AQ41" s="313">
        <v>57054</v>
      </c>
      <c r="AR41" s="314">
        <v>28.5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513</v>
      </c>
      <c r="AN49" s="1151" t="s">
        <v>547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1847701</v>
      </c>
      <c r="AN51" s="334">
        <v>377236</v>
      </c>
      <c r="AO51" s="335">
        <v>20.2</v>
      </c>
      <c r="AP51" s="336">
        <v>167497</v>
      </c>
      <c r="AQ51" s="337">
        <v>-17.399999999999999</v>
      </c>
      <c r="AR51" s="338">
        <v>37.6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550447</v>
      </c>
      <c r="AN52" s="342">
        <v>112382</v>
      </c>
      <c r="AO52" s="343">
        <v>-10.4</v>
      </c>
      <c r="AP52" s="344">
        <v>82571</v>
      </c>
      <c r="AQ52" s="345">
        <v>3.6</v>
      </c>
      <c r="AR52" s="346">
        <v>-14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2293090</v>
      </c>
      <c r="AN53" s="334">
        <v>477727</v>
      </c>
      <c r="AO53" s="335">
        <v>26.6</v>
      </c>
      <c r="AP53" s="336">
        <v>190274</v>
      </c>
      <c r="AQ53" s="337">
        <v>13.6</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580440</v>
      </c>
      <c r="AN54" s="342">
        <v>120925</v>
      </c>
      <c r="AO54" s="343">
        <v>7.6</v>
      </c>
      <c r="AP54" s="344">
        <v>88584</v>
      </c>
      <c r="AQ54" s="345">
        <v>7.3</v>
      </c>
      <c r="AR54" s="346">
        <v>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2060125</v>
      </c>
      <c r="AN55" s="334">
        <v>436005</v>
      </c>
      <c r="AO55" s="335">
        <v>-8.6999999999999993</v>
      </c>
      <c r="AP55" s="336">
        <v>301035</v>
      </c>
      <c r="AQ55" s="337">
        <v>58.2</v>
      </c>
      <c r="AR55" s="338">
        <v>-66.900000000000006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668011</v>
      </c>
      <c r="AN56" s="342">
        <v>141378</v>
      </c>
      <c r="AO56" s="343">
        <v>16.899999999999999</v>
      </c>
      <c r="AP56" s="344">
        <v>154376</v>
      </c>
      <c r="AQ56" s="345">
        <v>74.3</v>
      </c>
      <c r="AR56" s="346">
        <v>-57.4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1002093</v>
      </c>
      <c r="AN57" s="334">
        <v>215226</v>
      </c>
      <c r="AO57" s="335">
        <v>-50.6</v>
      </c>
      <c r="AP57" s="336">
        <v>277467</v>
      </c>
      <c r="AQ57" s="337">
        <v>-7.8</v>
      </c>
      <c r="AR57" s="338">
        <v>-42.8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603228</v>
      </c>
      <c r="AN58" s="342">
        <v>129559</v>
      </c>
      <c r="AO58" s="343">
        <v>-8.4</v>
      </c>
      <c r="AP58" s="344">
        <v>128378</v>
      </c>
      <c r="AQ58" s="345">
        <v>-16.8</v>
      </c>
      <c r="AR58" s="346">
        <v>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876665</v>
      </c>
      <c r="AN59" s="334">
        <v>192251</v>
      </c>
      <c r="AO59" s="335">
        <v>-10.7</v>
      </c>
      <c r="AP59" s="336">
        <v>282256</v>
      </c>
      <c r="AQ59" s="337">
        <v>1.7</v>
      </c>
      <c r="AR59" s="338">
        <v>-12.4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468249</v>
      </c>
      <c r="AN60" s="342">
        <v>102686</v>
      </c>
      <c r="AO60" s="343">
        <v>-20.7</v>
      </c>
      <c r="AP60" s="344">
        <v>145453</v>
      </c>
      <c r="AQ60" s="345">
        <v>13.3</v>
      </c>
      <c r="AR60" s="346">
        <v>-34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1615935</v>
      </c>
      <c r="AN61" s="349">
        <v>339689</v>
      </c>
      <c r="AO61" s="350">
        <v>-4.5999999999999996</v>
      </c>
      <c r="AP61" s="351">
        <v>243706</v>
      </c>
      <c r="AQ61" s="352">
        <v>9.6999999999999993</v>
      </c>
      <c r="AR61" s="338">
        <v>-14.3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574075</v>
      </c>
      <c r="AN62" s="342">
        <v>121386</v>
      </c>
      <c r="AO62" s="343">
        <v>-3</v>
      </c>
      <c r="AP62" s="344">
        <v>119872</v>
      </c>
      <c r="AQ62" s="345">
        <v>16.3</v>
      </c>
      <c r="AR62" s="346">
        <v>-19.3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qnrBYz/WwSjZRHYx5kR00I4i6owdqy7Atzx1/53apJJJI86lI+pSPrYC/hl9+rw/JemrRanKRU1eVZDIVOTVA==" saltValue="vy657JvUt/VZJzMUtueZ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CA4Ur6FVqTV83YaLcsbcyjnOCDOMCyJR/ErzZgzL/L/xf/zeA/TKJN+hhECcZL3WWNqMZnUkjPIYvrMi/dQ0kQ==" saltValue="zYk62H3U3nTKyUKCvteQ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vOBLWtdh+lElrZIaljbU6Lt8WKa9QM8CgVlq8spn6RHqyLmHS3fFdK1gfn5a3UL4lYIZdLnujeVhjl7qqWey1Q==" saltValue="wuvyDFeX7C62RNVLKZO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0"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15.14</v>
      </c>
      <c r="G47" s="12">
        <v>15.07</v>
      </c>
      <c r="H47" s="12">
        <v>14.56</v>
      </c>
      <c r="I47" s="12">
        <v>13.99</v>
      </c>
      <c r="J47" s="13">
        <v>14.12</v>
      </c>
    </row>
    <row r="48" spans="2:10" ht="57.75" customHeight="1" x14ac:dyDescent="0.15">
      <c r="B48" s="14"/>
      <c r="C48" s="1177" t="s">
        <v>4</v>
      </c>
      <c r="D48" s="1177"/>
      <c r="E48" s="1178"/>
      <c r="F48" s="15">
        <v>2.12</v>
      </c>
      <c r="G48" s="16">
        <v>1.81</v>
      </c>
      <c r="H48" s="16">
        <v>2.59</v>
      </c>
      <c r="I48" s="16">
        <v>4.1399999999999997</v>
      </c>
      <c r="J48" s="17">
        <v>2.25</v>
      </c>
    </row>
    <row r="49" spans="2:10" ht="57.75" customHeight="1" thickBot="1" x14ac:dyDescent="0.2">
      <c r="B49" s="18"/>
      <c r="C49" s="1179" t="s">
        <v>5</v>
      </c>
      <c r="D49" s="1179"/>
      <c r="E49" s="1180"/>
      <c r="F49" s="19">
        <v>3.31</v>
      </c>
      <c r="G49" s="20">
        <v>3.78</v>
      </c>
      <c r="H49" s="20">
        <v>4.95</v>
      </c>
      <c r="I49" s="20">
        <v>5.21</v>
      </c>
      <c r="J49" s="21">
        <v>3.83</v>
      </c>
    </row>
    <row r="50" spans="2:10" x14ac:dyDescent="0.15"/>
  </sheetData>
  <sheetProtection algorithmName="SHA-512" hashValue="Qxq7EFhQHwT2xv5QJIpxreUXXh5pDjsIgMACec0n1REd0Na6vn07h/l49p0TBUwVTMk4wqMz+rNu5aF4+BIeAA==" saltValue="7YxMGFOuPKDPIlXTyDoS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0"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568</v>
      </c>
      <c r="D34" s="1187"/>
      <c r="E34" s="1188"/>
      <c r="F34" s="32">
        <v>9.5500000000000007</v>
      </c>
      <c r="G34" s="33">
        <v>9.81</v>
      </c>
      <c r="H34" s="33">
        <v>12.13</v>
      </c>
      <c r="I34" s="33">
        <v>14.06</v>
      </c>
      <c r="J34" s="34">
        <v>14.87</v>
      </c>
      <c r="K34" s="22"/>
      <c r="L34" s="22"/>
      <c r="M34" s="22"/>
      <c r="N34" s="22"/>
      <c r="O34" s="22"/>
      <c r="P34" s="22"/>
    </row>
    <row r="35" spans="1:16" ht="39" customHeight="1" x14ac:dyDescent="0.15">
      <c r="A35" s="22"/>
      <c r="B35" s="35"/>
      <c r="C35" s="1181" t="s">
        <v>569</v>
      </c>
      <c r="D35" s="1182"/>
      <c r="E35" s="1183"/>
      <c r="F35" s="36">
        <v>2.11</v>
      </c>
      <c r="G35" s="37">
        <v>1.81</v>
      </c>
      <c r="H35" s="37">
        <v>2.58</v>
      </c>
      <c r="I35" s="37">
        <v>4.13</v>
      </c>
      <c r="J35" s="38">
        <v>2.2400000000000002</v>
      </c>
      <c r="K35" s="22"/>
      <c r="L35" s="22"/>
      <c r="M35" s="22"/>
      <c r="N35" s="22"/>
      <c r="O35" s="22"/>
      <c r="P35" s="22"/>
    </row>
    <row r="36" spans="1:16" ht="39" customHeight="1" x14ac:dyDescent="0.15">
      <c r="A36" s="22"/>
      <c r="B36" s="35"/>
      <c r="C36" s="1181" t="s">
        <v>570</v>
      </c>
      <c r="D36" s="1182"/>
      <c r="E36" s="1183"/>
      <c r="F36" s="36" t="s">
        <v>522</v>
      </c>
      <c r="G36" s="37">
        <v>0.83</v>
      </c>
      <c r="H36" s="37">
        <v>1.39</v>
      </c>
      <c r="I36" s="37">
        <v>2.0299999999999998</v>
      </c>
      <c r="J36" s="38">
        <v>2.21</v>
      </c>
      <c r="K36" s="22"/>
      <c r="L36" s="22"/>
      <c r="M36" s="22"/>
      <c r="N36" s="22"/>
      <c r="O36" s="22"/>
      <c r="P36" s="22"/>
    </row>
    <row r="37" spans="1:16" ht="39" customHeight="1" x14ac:dyDescent="0.15">
      <c r="A37" s="22"/>
      <c r="B37" s="35"/>
      <c r="C37" s="1181" t="s">
        <v>571</v>
      </c>
      <c r="D37" s="1182"/>
      <c r="E37" s="1183"/>
      <c r="F37" s="36" t="s">
        <v>522</v>
      </c>
      <c r="G37" s="37">
        <v>0.48</v>
      </c>
      <c r="H37" s="37">
        <v>0.63</v>
      </c>
      <c r="I37" s="37">
        <v>0.59</v>
      </c>
      <c r="J37" s="38">
        <v>0.57999999999999996</v>
      </c>
      <c r="K37" s="22"/>
      <c r="L37" s="22"/>
      <c r="M37" s="22"/>
      <c r="N37" s="22"/>
      <c r="O37" s="22"/>
      <c r="P37" s="22"/>
    </row>
    <row r="38" spans="1:16" ht="39" customHeight="1" x14ac:dyDescent="0.15">
      <c r="A38" s="22"/>
      <c r="B38" s="35"/>
      <c r="C38" s="1181" t="s">
        <v>572</v>
      </c>
      <c r="D38" s="1182"/>
      <c r="E38" s="1183"/>
      <c r="F38" s="36">
        <v>0.08</v>
      </c>
      <c r="G38" s="37">
        <v>7.0000000000000007E-2</v>
      </c>
      <c r="H38" s="37">
        <v>0.14000000000000001</v>
      </c>
      <c r="I38" s="37">
        <v>0.09</v>
      </c>
      <c r="J38" s="38">
        <v>0.15</v>
      </c>
      <c r="K38" s="22"/>
      <c r="L38" s="22"/>
      <c r="M38" s="22"/>
      <c r="N38" s="22"/>
      <c r="O38" s="22"/>
      <c r="P38" s="22"/>
    </row>
    <row r="39" spans="1:16" ht="39" customHeight="1" x14ac:dyDescent="0.15">
      <c r="A39" s="22"/>
      <c r="B39" s="35"/>
      <c r="C39" s="1181" t="s">
        <v>573</v>
      </c>
      <c r="D39" s="1182"/>
      <c r="E39" s="1183"/>
      <c r="F39" s="36">
        <v>7.0000000000000007E-2</v>
      </c>
      <c r="G39" s="37">
        <v>0.11</v>
      </c>
      <c r="H39" s="37">
        <v>0.14000000000000001</v>
      </c>
      <c r="I39" s="37">
        <v>0.14000000000000001</v>
      </c>
      <c r="J39" s="38">
        <v>0.1</v>
      </c>
      <c r="K39" s="22"/>
      <c r="L39" s="22"/>
      <c r="M39" s="22"/>
      <c r="N39" s="22"/>
      <c r="O39" s="22"/>
      <c r="P39" s="22"/>
    </row>
    <row r="40" spans="1:16" ht="39" customHeight="1" x14ac:dyDescent="0.15">
      <c r="A40" s="22"/>
      <c r="B40" s="35"/>
      <c r="C40" s="1181" t="s">
        <v>574</v>
      </c>
      <c r="D40" s="1182"/>
      <c r="E40" s="1183"/>
      <c r="F40" s="36">
        <v>0</v>
      </c>
      <c r="G40" s="37">
        <v>0.01</v>
      </c>
      <c r="H40" s="37">
        <v>0.01</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575</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576</v>
      </c>
      <c r="D43" s="1185"/>
      <c r="E43" s="1186"/>
      <c r="F43" s="41">
        <v>2.48</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9TPwR1H4Ba6LAq2PhcK2Q3/N24osbUn/yDEq+fFXA0b878kHY4DiwipJojlzoPTUja0dUhpipxzQxNyAhnQ9g==" saltValue="ys6zuDDchhAaEkCbp8/g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0"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1114</v>
      </c>
      <c r="L45" s="60">
        <v>1034</v>
      </c>
      <c r="M45" s="60">
        <v>1038</v>
      </c>
      <c r="N45" s="60">
        <v>1042</v>
      </c>
      <c r="O45" s="61">
        <v>1091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191" t="s">
        <v>15</v>
      </c>
      <c r="F48" s="1191"/>
      <c r="G48" s="1191"/>
      <c r="H48" s="1191"/>
      <c r="I48" s="1191"/>
      <c r="J48" s="1192"/>
      <c r="K48" s="63">
        <v>376</v>
      </c>
      <c r="L48" s="64">
        <v>351</v>
      </c>
      <c r="M48" s="64">
        <v>338</v>
      </c>
      <c r="N48" s="64">
        <v>344</v>
      </c>
      <c r="O48" s="65">
        <v>335</v>
      </c>
      <c r="P48" s="48"/>
      <c r="Q48" s="48"/>
      <c r="R48" s="48"/>
      <c r="S48" s="48"/>
      <c r="T48" s="48"/>
      <c r="U48" s="48"/>
    </row>
    <row r="49" spans="1:21" ht="30.75" customHeight="1" x14ac:dyDescent="0.15">
      <c r="A49" s="48"/>
      <c r="B49" s="1214"/>
      <c r="C49" s="1215"/>
      <c r="D49" s="62"/>
      <c r="E49" s="1191" t="s">
        <v>16</v>
      </c>
      <c r="F49" s="1191"/>
      <c r="G49" s="1191"/>
      <c r="H49" s="1191"/>
      <c r="I49" s="1191"/>
      <c r="J49" s="1192"/>
      <c r="K49" s="63">
        <v>18</v>
      </c>
      <c r="L49" s="64">
        <v>12</v>
      </c>
      <c r="M49" s="64">
        <v>10</v>
      </c>
      <c r="N49" s="64">
        <v>12</v>
      </c>
      <c r="O49" s="65">
        <v>14</v>
      </c>
      <c r="P49" s="48"/>
      <c r="Q49" s="48"/>
      <c r="R49" s="48"/>
      <c r="S49" s="48"/>
      <c r="T49" s="48"/>
      <c r="U49" s="48"/>
    </row>
    <row r="50" spans="1:21" ht="30.75" customHeight="1" x14ac:dyDescent="0.15">
      <c r="A50" s="48"/>
      <c r="B50" s="1214"/>
      <c r="C50" s="1215"/>
      <c r="D50" s="62"/>
      <c r="E50" s="1191" t="s">
        <v>17</v>
      </c>
      <c r="F50" s="1191"/>
      <c r="G50" s="1191"/>
      <c r="H50" s="1191"/>
      <c r="I50" s="1191"/>
      <c r="J50" s="1192"/>
      <c r="K50" s="63">
        <v>7</v>
      </c>
      <c r="L50" s="64">
        <v>3</v>
      </c>
      <c r="M50" s="64">
        <v>1</v>
      </c>
      <c r="N50" s="64">
        <v>0</v>
      </c>
      <c r="O50" s="65">
        <v>0</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1141</v>
      </c>
      <c r="L52" s="64">
        <v>1087</v>
      </c>
      <c r="M52" s="64">
        <v>1117</v>
      </c>
      <c r="N52" s="64">
        <v>1081</v>
      </c>
      <c r="O52" s="65">
        <v>1106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374</v>
      </c>
      <c r="L53" s="69">
        <v>313</v>
      </c>
      <c r="M53" s="69">
        <v>270</v>
      </c>
      <c r="N53" s="69">
        <v>317</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TS4BNvReHC+HQHRKmBAkT6dqxvy2M/itc/a/EzB2S01vNuG52W9xTFZwtaVzfp4UwqJ9ECPE2Kxe4j0N7T2Bg==" saltValue="KmunNUPBfnPs8pxVGrgU7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0"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abSelected="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32" t="s">
        <v>32</v>
      </c>
      <c r="C41" s="1233"/>
      <c r="D41" s="105"/>
      <c r="E41" s="1234" t="s">
        <v>33</v>
      </c>
      <c r="F41" s="1234"/>
      <c r="G41" s="1234"/>
      <c r="H41" s="1235"/>
      <c r="I41" s="355">
        <v>9925</v>
      </c>
      <c r="J41" s="356">
        <v>10545</v>
      </c>
      <c r="K41" s="356">
        <v>10894</v>
      </c>
      <c r="L41" s="356">
        <v>10927</v>
      </c>
      <c r="M41" s="357">
        <v>10286</v>
      </c>
    </row>
    <row r="42" spans="2:13" ht="27.75" customHeight="1" x14ac:dyDescent="0.15">
      <c r="B42" s="1222"/>
      <c r="C42" s="1223"/>
      <c r="D42" s="106"/>
      <c r="E42" s="1226" t="s">
        <v>34</v>
      </c>
      <c r="F42" s="1226"/>
      <c r="G42" s="1226"/>
      <c r="H42" s="1227"/>
      <c r="I42" s="358">
        <v>5</v>
      </c>
      <c r="J42" s="359">
        <v>1</v>
      </c>
      <c r="K42" s="359">
        <v>1</v>
      </c>
      <c r="L42" s="359">
        <v>0</v>
      </c>
      <c r="M42" s="360">
        <v>0</v>
      </c>
    </row>
    <row r="43" spans="2:13" ht="27.75" customHeight="1" x14ac:dyDescent="0.15">
      <c r="B43" s="1222"/>
      <c r="C43" s="1223"/>
      <c r="D43" s="106"/>
      <c r="E43" s="1226" t="s">
        <v>35</v>
      </c>
      <c r="F43" s="1226"/>
      <c r="G43" s="1226"/>
      <c r="H43" s="1227"/>
      <c r="I43" s="358">
        <v>3832</v>
      </c>
      <c r="J43" s="359">
        <v>3723</v>
      </c>
      <c r="K43" s="359">
        <v>3543</v>
      </c>
      <c r="L43" s="359">
        <v>3259</v>
      </c>
      <c r="M43" s="360">
        <v>3185</v>
      </c>
    </row>
    <row r="44" spans="2:13" ht="27.75" customHeight="1" x14ac:dyDescent="0.15">
      <c r="B44" s="1222"/>
      <c r="C44" s="1223"/>
      <c r="D44" s="106"/>
      <c r="E44" s="1226" t="s">
        <v>36</v>
      </c>
      <c r="F44" s="1226"/>
      <c r="G44" s="1226"/>
      <c r="H44" s="1227"/>
      <c r="I44" s="358">
        <v>99</v>
      </c>
      <c r="J44" s="359">
        <v>92</v>
      </c>
      <c r="K44" s="359">
        <v>81</v>
      </c>
      <c r="L44" s="359">
        <v>78</v>
      </c>
      <c r="M44" s="360">
        <v>71</v>
      </c>
    </row>
    <row r="45" spans="2:13" ht="27.75" customHeight="1" x14ac:dyDescent="0.15">
      <c r="B45" s="1222"/>
      <c r="C45" s="1223"/>
      <c r="D45" s="106"/>
      <c r="E45" s="1226" t="s">
        <v>37</v>
      </c>
      <c r="F45" s="1226"/>
      <c r="G45" s="1226"/>
      <c r="H45" s="1227"/>
      <c r="I45" s="358">
        <v>638</v>
      </c>
      <c r="J45" s="359">
        <v>632</v>
      </c>
      <c r="K45" s="359">
        <v>646</v>
      </c>
      <c r="L45" s="359">
        <v>631</v>
      </c>
      <c r="M45" s="360">
        <v>614</v>
      </c>
    </row>
    <row r="46" spans="2:13" ht="27.75" customHeight="1" x14ac:dyDescent="0.15">
      <c r="B46" s="1222"/>
      <c r="C46" s="1223"/>
      <c r="D46" s="107"/>
      <c r="E46" s="1226" t="s">
        <v>38</v>
      </c>
      <c r="F46" s="1226"/>
      <c r="G46" s="1226"/>
      <c r="H46" s="1227"/>
      <c r="I46" s="358" t="s">
        <v>522</v>
      </c>
      <c r="J46" s="359" t="s">
        <v>522</v>
      </c>
      <c r="K46" s="359" t="s">
        <v>522</v>
      </c>
      <c r="L46" s="359" t="s">
        <v>522</v>
      </c>
      <c r="M46" s="360" t="s">
        <v>522</v>
      </c>
    </row>
    <row r="47" spans="2:13" ht="27.75" customHeight="1" x14ac:dyDescent="0.15">
      <c r="B47" s="1222"/>
      <c r="C47" s="1223"/>
      <c r="D47" s="108"/>
      <c r="E47" s="1236" t="s">
        <v>39</v>
      </c>
      <c r="F47" s="1237"/>
      <c r="G47" s="1237"/>
      <c r="H47" s="1238"/>
      <c r="I47" s="358" t="s">
        <v>522</v>
      </c>
      <c r="J47" s="359" t="s">
        <v>522</v>
      </c>
      <c r="K47" s="359" t="s">
        <v>522</v>
      </c>
      <c r="L47" s="359" t="s">
        <v>522</v>
      </c>
      <c r="M47" s="360" t="s">
        <v>522</v>
      </c>
    </row>
    <row r="48" spans="2:13" ht="27.75" customHeight="1" x14ac:dyDescent="0.15">
      <c r="B48" s="1222"/>
      <c r="C48" s="1223"/>
      <c r="D48" s="106"/>
      <c r="E48" s="1226" t="s">
        <v>40</v>
      </c>
      <c r="F48" s="1226"/>
      <c r="G48" s="1226"/>
      <c r="H48" s="1227"/>
      <c r="I48" s="358" t="s">
        <v>522</v>
      </c>
      <c r="J48" s="359" t="s">
        <v>522</v>
      </c>
      <c r="K48" s="359" t="s">
        <v>522</v>
      </c>
      <c r="L48" s="359" t="s">
        <v>522</v>
      </c>
      <c r="M48" s="360" t="s">
        <v>522</v>
      </c>
    </row>
    <row r="49" spans="2:13" ht="27.75" customHeight="1" x14ac:dyDescent="0.15">
      <c r="B49" s="1224"/>
      <c r="C49" s="1225"/>
      <c r="D49" s="106"/>
      <c r="E49" s="1226" t="s">
        <v>41</v>
      </c>
      <c r="F49" s="1226"/>
      <c r="G49" s="1226"/>
      <c r="H49" s="1227"/>
      <c r="I49" s="358" t="s">
        <v>522</v>
      </c>
      <c r="J49" s="359" t="s">
        <v>522</v>
      </c>
      <c r="K49" s="359" t="s">
        <v>522</v>
      </c>
      <c r="L49" s="359" t="s">
        <v>522</v>
      </c>
      <c r="M49" s="360" t="s">
        <v>522</v>
      </c>
    </row>
    <row r="50" spans="2:13" ht="27.75" customHeight="1" x14ac:dyDescent="0.15">
      <c r="B50" s="1220" t="s">
        <v>42</v>
      </c>
      <c r="C50" s="1221"/>
      <c r="D50" s="109"/>
      <c r="E50" s="1226" t="s">
        <v>43</v>
      </c>
      <c r="F50" s="1226"/>
      <c r="G50" s="1226"/>
      <c r="H50" s="1227"/>
      <c r="I50" s="358">
        <v>2510</v>
      </c>
      <c r="J50" s="359">
        <v>2462</v>
      </c>
      <c r="K50" s="359">
        <v>2295</v>
      </c>
      <c r="L50" s="359">
        <v>2484</v>
      </c>
      <c r="M50" s="360">
        <v>2348</v>
      </c>
    </row>
    <row r="51" spans="2:13" ht="27.75" customHeight="1" x14ac:dyDescent="0.15">
      <c r="B51" s="1222"/>
      <c r="C51" s="1223"/>
      <c r="D51" s="106"/>
      <c r="E51" s="1226" t="s">
        <v>44</v>
      </c>
      <c r="F51" s="1226"/>
      <c r="G51" s="1226"/>
      <c r="H51" s="1227"/>
      <c r="I51" s="358">
        <v>232</v>
      </c>
      <c r="J51" s="359">
        <v>233</v>
      </c>
      <c r="K51" s="359">
        <v>289</v>
      </c>
      <c r="L51" s="359">
        <v>480</v>
      </c>
      <c r="M51" s="360">
        <v>474</v>
      </c>
    </row>
    <row r="52" spans="2:13" ht="27.75" customHeight="1" x14ac:dyDescent="0.15">
      <c r="B52" s="1224"/>
      <c r="C52" s="1225"/>
      <c r="D52" s="106"/>
      <c r="E52" s="1226" t="s">
        <v>45</v>
      </c>
      <c r="F52" s="1226"/>
      <c r="G52" s="1226"/>
      <c r="H52" s="1227"/>
      <c r="I52" s="358">
        <v>10316</v>
      </c>
      <c r="J52" s="359">
        <v>10624</v>
      </c>
      <c r="K52" s="359">
        <v>10674</v>
      </c>
      <c r="L52" s="359">
        <v>10395</v>
      </c>
      <c r="M52" s="360">
        <v>9844</v>
      </c>
    </row>
    <row r="53" spans="2:13" ht="27.75" customHeight="1" thickBot="1" x14ac:dyDescent="0.2">
      <c r="B53" s="1228" t="s">
        <v>46</v>
      </c>
      <c r="C53" s="1229"/>
      <c r="D53" s="110"/>
      <c r="E53" s="1230" t="s">
        <v>47</v>
      </c>
      <c r="F53" s="1230"/>
      <c r="G53" s="1230"/>
      <c r="H53" s="1231"/>
      <c r="I53" s="361">
        <v>1442</v>
      </c>
      <c r="J53" s="362">
        <v>1674</v>
      </c>
      <c r="K53" s="362">
        <v>1907</v>
      </c>
      <c r="L53" s="362">
        <v>1536</v>
      </c>
      <c r="M53" s="363">
        <v>1489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6mE4Fr/+pF0w5DmPU9JTiCx+HX5IJlluibEOLq5WNSStZ5EScwFRg+w9egSPPe4Ni+hzUZjCJ1hhe03Szyx8yA==" saltValue="RF0sunt7++d9C1qQDnMW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0"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50</v>
      </c>
      <c r="D55" s="1247"/>
      <c r="E55" s="1248"/>
      <c r="F55" s="122">
        <v>620</v>
      </c>
      <c r="G55" s="122">
        <v>620</v>
      </c>
      <c r="H55" s="123">
        <v>620</v>
      </c>
    </row>
    <row r="56" spans="2:8" ht="52.5" customHeight="1" x14ac:dyDescent="0.15">
      <c r="B56" s="124"/>
      <c r="C56" s="1249" t="s">
        <v>51</v>
      </c>
      <c r="D56" s="1249"/>
      <c r="E56" s="1250"/>
      <c r="F56" s="125">
        <v>926</v>
      </c>
      <c r="G56" s="125">
        <v>1074</v>
      </c>
      <c r="H56" s="126">
        <v>977</v>
      </c>
    </row>
    <row r="57" spans="2:8" ht="53.25" customHeight="1" x14ac:dyDescent="0.15">
      <c r="B57" s="124"/>
      <c r="C57" s="1251" t="s">
        <v>52</v>
      </c>
      <c r="D57" s="1251"/>
      <c r="E57" s="1252"/>
      <c r="F57" s="127">
        <v>1728</v>
      </c>
      <c r="G57" s="127">
        <v>1804</v>
      </c>
      <c r="H57" s="128">
        <v>1739</v>
      </c>
    </row>
    <row r="58" spans="2:8" ht="45.75" customHeight="1" x14ac:dyDescent="0.15">
      <c r="B58" s="129"/>
      <c r="C58" s="1239" t="s">
        <v>590</v>
      </c>
      <c r="D58" s="1240"/>
      <c r="E58" s="1241"/>
      <c r="F58" s="130">
        <v>1053</v>
      </c>
      <c r="G58" s="130">
        <v>1093</v>
      </c>
      <c r="H58" s="131">
        <v>1092</v>
      </c>
    </row>
    <row r="59" spans="2:8" ht="45.75" customHeight="1" x14ac:dyDescent="0.15">
      <c r="B59" s="129"/>
      <c r="C59" s="1239" t="s">
        <v>591</v>
      </c>
      <c r="D59" s="1240"/>
      <c r="E59" s="1241"/>
      <c r="F59" s="130">
        <v>342</v>
      </c>
      <c r="G59" s="130">
        <v>364</v>
      </c>
      <c r="H59" s="131">
        <v>376</v>
      </c>
    </row>
    <row r="60" spans="2:8" ht="45.75" customHeight="1" x14ac:dyDescent="0.15">
      <c r="B60" s="129"/>
      <c r="C60" s="1239" t="s">
        <v>592</v>
      </c>
      <c r="D60" s="1240"/>
      <c r="E60" s="1241"/>
      <c r="F60" s="130">
        <v>57</v>
      </c>
      <c r="G60" s="130">
        <v>88</v>
      </c>
      <c r="H60" s="131">
        <v>83</v>
      </c>
    </row>
    <row r="61" spans="2:8" ht="45.75" customHeight="1" x14ac:dyDescent="0.15">
      <c r="B61" s="129"/>
      <c r="C61" s="1239" t="s">
        <v>593</v>
      </c>
      <c r="D61" s="1240"/>
      <c r="E61" s="1241"/>
      <c r="F61" s="130">
        <v>80</v>
      </c>
      <c r="G61" s="130">
        <v>80</v>
      </c>
      <c r="H61" s="131">
        <v>77</v>
      </c>
    </row>
    <row r="62" spans="2:8" ht="45.75" customHeight="1" thickBot="1" x14ac:dyDescent="0.2">
      <c r="B62" s="132"/>
      <c r="C62" s="1242" t="s">
        <v>594</v>
      </c>
      <c r="D62" s="1243"/>
      <c r="E62" s="1244"/>
      <c r="F62" s="133">
        <v>68</v>
      </c>
      <c r="G62" s="133">
        <v>57</v>
      </c>
      <c r="H62" s="134">
        <v>46</v>
      </c>
    </row>
    <row r="63" spans="2:8" ht="52.5" customHeight="1" thickBot="1" x14ac:dyDescent="0.2">
      <c r="B63" s="135"/>
      <c r="C63" s="1245" t="s">
        <v>53</v>
      </c>
      <c r="D63" s="1245"/>
      <c r="E63" s="1246"/>
      <c r="F63" s="136">
        <v>3275</v>
      </c>
      <c r="G63" s="136">
        <v>3498</v>
      </c>
      <c r="H63" s="137">
        <v>3337</v>
      </c>
    </row>
    <row r="64" spans="2:8" x14ac:dyDescent="0.15"/>
  </sheetData>
  <sheetProtection algorithmName="SHA-512" hashValue="YurMfCV+wtelqWOLZfdZZgj3sCq5Tt2MDvd1VF3CzUgGEhoxo0LMGark/N/pDqNlA/2GC5mK2Bzm0+YiPBENvA==" saltValue="i8W4GwnEC/E1JmwdE8kr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0"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75" t="s">
        <v>597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563</v>
      </c>
      <c r="BQ50" s="1259"/>
      <c r="BR50" s="1259"/>
      <c r="BS50" s="1259"/>
      <c r="BT50" s="1259"/>
      <c r="BU50" s="1259"/>
      <c r="BV50" s="1259"/>
      <c r="BW50" s="1259"/>
      <c r="BX50" s="1259" t="s">
        <v>564</v>
      </c>
      <c r="BY50" s="1259"/>
      <c r="BZ50" s="1259"/>
      <c r="CA50" s="1259"/>
      <c r="CB50" s="1259"/>
      <c r="CC50" s="1259"/>
      <c r="CD50" s="1259"/>
      <c r="CE50" s="1259"/>
      <c r="CF50" s="1259" t="s">
        <v>565</v>
      </c>
      <c r="CG50" s="1259"/>
      <c r="CH50" s="1259"/>
      <c r="CI50" s="1259"/>
      <c r="CJ50" s="1259"/>
      <c r="CK50" s="1259"/>
      <c r="CL50" s="1259"/>
      <c r="CM50" s="1259"/>
      <c r="CN50" s="1259" t="s">
        <v>566</v>
      </c>
      <c r="CO50" s="1259"/>
      <c r="CP50" s="1259"/>
      <c r="CQ50" s="1259"/>
      <c r="CR50" s="1259"/>
      <c r="CS50" s="1259"/>
      <c r="CT50" s="1259"/>
      <c r="CU50" s="1259"/>
      <c r="CV50" s="1259" t="s">
        <v>567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599</v>
      </c>
      <c r="AO51" s="1258"/>
      <c r="AP51" s="1258"/>
      <c r="AQ51" s="1258"/>
      <c r="AR51" s="1258"/>
      <c r="AS51" s="1258"/>
      <c r="AT51" s="1258"/>
      <c r="AU51" s="1258"/>
      <c r="AV51" s="1258"/>
      <c r="AW51" s="1258"/>
      <c r="AX51" s="1258"/>
      <c r="AY51" s="1258"/>
      <c r="AZ51" s="1258"/>
      <c r="BA51" s="1258"/>
      <c r="BB51" s="1258" t="s">
        <v>600</v>
      </c>
      <c r="BC51" s="1258"/>
      <c r="BD51" s="1258"/>
      <c r="BE51" s="1258"/>
      <c r="BF51" s="1258"/>
      <c r="BG51" s="1258"/>
      <c r="BH51" s="1258"/>
      <c r="BI51" s="1258"/>
      <c r="BJ51" s="1258"/>
      <c r="BK51" s="1258"/>
      <c r="BL51" s="1258"/>
      <c r="BM51" s="1258"/>
      <c r="BN51" s="1258"/>
      <c r="BO51" s="1258"/>
      <c r="BP51" s="1255">
        <v>48.3</v>
      </c>
      <c r="BQ51" s="1255"/>
      <c r="BR51" s="1255"/>
      <c r="BS51" s="1255"/>
      <c r="BT51" s="1255"/>
      <c r="BU51" s="1255"/>
      <c r="BV51" s="1255"/>
      <c r="BW51" s="1255"/>
      <c r="BX51" s="1255">
        <v>54.9</v>
      </c>
      <c r="BY51" s="1255"/>
      <c r="BZ51" s="1255"/>
      <c r="CA51" s="1255"/>
      <c r="CB51" s="1255"/>
      <c r="CC51" s="1255"/>
      <c r="CD51" s="1255"/>
      <c r="CE51" s="1255"/>
      <c r="CF51" s="1255">
        <v>60.3</v>
      </c>
      <c r="CG51" s="1255"/>
      <c r="CH51" s="1255"/>
      <c r="CI51" s="1255"/>
      <c r="CJ51" s="1255"/>
      <c r="CK51" s="1255"/>
      <c r="CL51" s="1255"/>
      <c r="CM51" s="1255"/>
      <c r="CN51" s="1255">
        <v>45.5</v>
      </c>
      <c r="CO51" s="1255"/>
      <c r="CP51" s="1255"/>
      <c r="CQ51" s="1255"/>
      <c r="CR51" s="1255"/>
      <c r="CS51" s="1255"/>
      <c r="CT51" s="1255"/>
      <c r="CU51" s="1255"/>
      <c r="CV51" s="1255">
        <v>44.9</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601</v>
      </c>
      <c r="BC53" s="1258"/>
      <c r="BD53" s="1258"/>
      <c r="BE53" s="1258"/>
      <c r="BF53" s="1258"/>
      <c r="BG53" s="1258"/>
      <c r="BH53" s="1258"/>
      <c r="BI53" s="1258"/>
      <c r="BJ53" s="1258"/>
      <c r="BK53" s="1258"/>
      <c r="BL53" s="1258"/>
      <c r="BM53" s="1258"/>
      <c r="BN53" s="1258"/>
      <c r="BO53" s="1258"/>
      <c r="BP53" s="1255">
        <v>50.4</v>
      </c>
      <c r="BQ53" s="1255"/>
      <c r="BR53" s="1255"/>
      <c r="BS53" s="1255"/>
      <c r="BT53" s="1255"/>
      <c r="BU53" s="1255"/>
      <c r="BV53" s="1255"/>
      <c r="BW53" s="1255"/>
      <c r="BX53" s="1255">
        <v>51.1</v>
      </c>
      <c r="BY53" s="1255"/>
      <c r="BZ53" s="1255"/>
      <c r="CA53" s="1255"/>
      <c r="CB53" s="1255"/>
      <c r="CC53" s="1255"/>
      <c r="CD53" s="1255"/>
      <c r="CE53" s="1255"/>
      <c r="CF53" s="1255">
        <v>52</v>
      </c>
      <c r="CG53" s="1255"/>
      <c r="CH53" s="1255"/>
      <c r="CI53" s="1255"/>
      <c r="CJ53" s="1255"/>
      <c r="CK53" s="1255"/>
      <c r="CL53" s="1255"/>
      <c r="CM53" s="1255"/>
      <c r="CN53" s="1255">
        <v>54</v>
      </c>
      <c r="CO53" s="1255"/>
      <c r="CP53" s="1255"/>
      <c r="CQ53" s="1255"/>
      <c r="CR53" s="1255"/>
      <c r="CS53" s="1255"/>
      <c r="CT53" s="1255"/>
      <c r="CU53" s="1255"/>
      <c r="CV53" s="1255">
        <v>56.4</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602</v>
      </c>
      <c r="AO55" s="1259"/>
      <c r="AP55" s="1259"/>
      <c r="AQ55" s="1259"/>
      <c r="AR55" s="1259"/>
      <c r="AS55" s="1259"/>
      <c r="AT55" s="1259"/>
      <c r="AU55" s="1259"/>
      <c r="AV55" s="1259"/>
      <c r="AW55" s="1259"/>
      <c r="AX55" s="1259"/>
      <c r="AY55" s="1259"/>
      <c r="AZ55" s="1259"/>
      <c r="BA55" s="1259"/>
      <c r="BB55" s="1258" t="s">
        <v>600</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601</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61.6</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603</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1" t="s">
        <v>604</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563</v>
      </c>
      <c r="BQ72" s="1259"/>
      <c r="BR72" s="1259"/>
      <c r="BS72" s="1259"/>
      <c r="BT72" s="1259"/>
      <c r="BU72" s="1259"/>
      <c r="BV72" s="1259"/>
      <c r="BW72" s="1259"/>
      <c r="BX72" s="1259" t="s">
        <v>564</v>
      </c>
      <c r="BY72" s="1259"/>
      <c r="BZ72" s="1259"/>
      <c r="CA72" s="1259"/>
      <c r="CB72" s="1259"/>
      <c r="CC72" s="1259"/>
      <c r="CD72" s="1259"/>
      <c r="CE72" s="1259"/>
      <c r="CF72" s="1259" t="s">
        <v>565</v>
      </c>
      <c r="CG72" s="1259"/>
      <c r="CH72" s="1259"/>
      <c r="CI72" s="1259"/>
      <c r="CJ72" s="1259"/>
      <c r="CK72" s="1259"/>
      <c r="CL72" s="1259"/>
      <c r="CM72" s="1259"/>
      <c r="CN72" s="1259" t="s">
        <v>566</v>
      </c>
      <c r="CO72" s="1259"/>
      <c r="CP72" s="1259"/>
      <c r="CQ72" s="1259"/>
      <c r="CR72" s="1259"/>
      <c r="CS72" s="1259"/>
      <c r="CT72" s="1259"/>
      <c r="CU72" s="1259"/>
      <c r="CV72" s="1259" t="s">
        <v>567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599</v>
      </c>
      <c r="AO73" s="1258"/>
      <c r="AP73" s="1258"/>
      <c r="AQ73" s="1258"/>
      <c r="AR73" s="1258"/>
      <c r="AS73" s="1258"/>
      <c r="AT73" s="1258"/>
      <c r="AU73" s="1258"/>
      <c r="AV73" s="1258"/>
      <c r="AW73" s="1258"/>
      <c r="AX73" s="1258"/>
      <c r="AY73" s="1258"/>
      <c r="AZ73" s="1258"/>
      <c r="BA73" s="1258"/>
      <c r="BB73" s="1258" t="s">
        <v>600</v>
      </c>
      <c r="BC73" s="1258"/>
      <c r="BD73" s="1258"/>
      <c r="BE73" s="1258"/>
      <c r="BF73" s="1258"/>
      <c r="BG73" s="1258"/>
      <c r="BH73" s="1258"/>
      <c r="BI73" s="1258"/>
      <c r="BJ73" s="1258"/>
      <c r="BK73" s="1258"/>
      <c r="BL73" s="1258"/>
      <c r="BM73" s="1258"/>
      <c r="BN73" s="1258"/>
      <c r="BO73" s="1258"/>
      <c r="BP73" s="1255">
        <v>48.3</v>
      </c>
      <c r="BQ73" s="1255"/>
      <c r="BR73" s="1255"/>
      <c r="BS73" s="1255"/>
      <c r="BT73" s="1255"/>
      <c r="BU73" s="1255"/>
      <c r="BV73" s="1255"/>
      <c r="BW73" s="1255"/>
      <c r="BX73" s="1255">
        <v>54.9</v>
      </c>
      <c r="BY73" s="1255"/>
      <c r="BZ73" s="1255"/>
      <c r="CA73" s="1255"/>
      <c r="CB73" s="1255"/>
      <c r="CC73" s="1255"/>
      <c r="CD73" s="1255"/>
      <c r="CE73" s="1255"/>
      <c r="CF73" s="1255">
        <v>60.3</v>
      </c>
      <c r="CG73" s="1255"/>
      <c r="CH73" s="1255"/>
      <c r="CI73" s="1255"/>
      <c r="CJ73" s="1255"/>
      <c r="CK73" s="1255"/>
      <c r="CL73" s="1255"/>
      <c r="CM73" s="1255"/>
      <c r="CN73" s="1255">
        <v>45.5</v>
      </c>
      <c r="CO73" s="1255"/>
      <c r="CP73" s="1255"/>
      <c r="CQ73" s="1255"/>
      <c r="CR73" s="1255"/>
      <c r="CS73" s="1255"/>
      <c r="CT73" s="1255"/>
      <c r="CU73" s="1255"/>
      <c r="CV73" s="1255">
        <v>44.9</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605</v>
      </c>
      <c r="BC75" s="1258"/>
      <c r="BD75" s="1258"/>
      <c r="BE75" s="1258"/>
      <c r="BF75" s="1258"/>
      <c r="BG75" s="1258"/>
      <c r="BH75" s="1258"/>
      <c r="BI75" s="1258"/>
      <c r="BJ75" s="1258"/>
      <c r="BK75" s="1258"/>
      <c r="BL75" s="1258"/>
      <c r="BM75" s="1258"/>
      <c r="BN75" s="1258"/>
      <c r="BO75" s="1258"/>
      <c r="BP75" s="1255">
        <v>10.8</v>
      </c>
      <c r="BQ75" s="1255"/>
      <c r="BR75" s="1255"/>
      <c r="BS75" s="1255"/>
      <c r="BT75" s="1255"/>
      <c r="BU75" s="1255"/>
      <c r="BV75" s="1255"/>
      <c r="BW75" s="1255"/>
      <c r="BX75" s="1255">
        <v>11.3</v>
      </c>
      <c r="BY75" s="1255"/>
      <c r="BZ75" s="1255"/>
      <c r="CA75" s="1255"/>
      <c r="CB75" s="1255"/>
      <c r="CC75" s="1255"/>
      <c r="CD75" s="1255"/>
      <c r="CE75" s="1255"/>
      <c r="CF75" s="1255">
        <v>10.4</v>
      </c>
      <c r="CG75" s="1255"/>
      <c r="CH75" s="1255"/>
      <c r="CI75" s="1255"/>
      <c r="CJ75" s="1255"/>
      <c r="CK75" s="1255"/>
      <c r="CL75" s="1255"/>
      <c r="CM75" s="1255"/>
      <c r="CN75" s="1255">
        <v>9.4</v>
      </c>
      <c r="CO75" s="1255"/>
      <c r="CP75" s="1255"/>
      <c r="CQ75" s="1255"/>
      <c r="CR75" s="1255"/>
      <c r="CS75" s="1255"/>
      <c r="CT75" s="1255"/>
      <c r="CU75" s="1255"/>
      <c r="CV75" s="1255">
        <v>9.3000000000000007</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602</v>
      </c>
      <c r="AO77" s="1259"/>
      <c r="AP77" s="1259"/>
      <c r="AQ77" s="1259"/>
      <c r="AR77" s="1259"/>
      <c r="AS77" s="1259"/>
      <c r="AT77" s="1259"/>
      <c r="AU77" s="1259"/>
      <c r="AV77" s="1259"/>
      <c r="AW77" s="1259"/>
      <c r="AX77" s="1259"/>
      <c r="AY77" s="1259"/>
      <c r="AZ77" s="1259"/>
      <c r="BA77" s="1259"/>
      <c r="BB77" s="1258" t="s">
        <v>600</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605</v>
      </c>
      <c r="BC79" s="1258"/>
      <c r="BD79" s="1258"/>
      <c r="BE79" s="1258"/>
      <c r="BF79" s="1258"/>
      <c r="BG79" s="1258"/>
      <c r="BH79" s="1258"/>
      <c r="BI79" s="1258"/>
      <c r="BJ79" s="1258"/>
      <c r="BK79" s="1258"/>
      <c r="BL79" s="1258"/>
      <c r="BM79" s="1258"/>
      <c r="BN79" s="1258"/>
      <c r="BO79" s="1258"/>
      <c r="BP79" s="1255">
        <v>8.6</v>
      </c>
      <c r="BQ79" s="1255"/>
      <c r="BR79" s="1255"/>
      <c r="BS79" s="1255"/>
      <c r="BT79" s="1255"/>
      <c r="BU79" s="1255"/>
      <c r="BV79" s="1255"/>
      <c r="BW79" s="1255"/>
      <c r="BX79" s="1255">
        <v>8.6</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a9GYtOcxkvaCXtswNazGlk6hL7jaslgDi2HbVQMpdqg6otncmTrMWaaeL744CfTV/bBuSsHGVdMY4QhGy0eiA==" saltValue="NSshya1oeSvUWoQU4iV5f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0"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FydYlie2E6uB5PbpG63i3KbzBwVpslgsBu9XYaBKEYqMzIIWrtK6IqXT5ISCJCnjTTFw79XF5HjLXLYRrOc3Sw==" saltValue="YblHF4HUJQWvoBAOSgvw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0"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kl3CJK8cNqGESq9SWzp6ra8rRV6MVfabRblNZNHcwOsfXBR3z2ZkmpPzTSpAE7tXIy4/VssuntV/3ZV2HIPHpg==" saltValue="i5eKoQGkZnyvdnDXNLhh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0"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377236</v>
      </c>
      <c r="E3" s="156"/>
      <c r="F3" s="157">
        <v>167497</v>
      </c>
      <c r="G3" s="158"/>
      <c r="H3" s="159"/>
    </row>
    <row r="4" spans="1:8" x14ac:dyDescent="0.15">
      <c r="A4" s="160"/>
      <c r="B4" s="161"/>
      <c r="C4" s="162"/>
      <c r="D4" s="163">
        <v>112382</v>
      </c>
      <c r="E4" s="164"/>
      <c r="F4" s="165">
        <v>82571</v>
      </c>
      <c r="G4" s="166"/>
      <c r="H4" s="167"/>
    </row>
    <row r="5" spans="1:8" x14ac:dyDescent="0.15">
      <c r="A5" s="148" t="s">
        <v>555</v>
      </c>
      <c r="B5" s="153"/>
      <c r="C5" s="154"/>
      <c r="D5" s="155">
        <v>477727</v>
      </c>
      <c r="E5" s="156"/>
      <c r="F5" s="157">
        <v>190274</v>
      </c>
      <c r="G5" s="158"/>
      <c r="H5" s="159"/>
    </row>
    <row r="6" spans="1:8" x14ac:dyDescent="0.15">
      <c r="A6" s="160"/>
      <c r="B6" s="161"/>
      <c r="C6" s="162"/>
      <c r="D6" s="163">
        <v>120925</v>
      </c>
      <c r="E6" s="164"/>
      <c r="F6" s="165">
        <v>88584</v>
      </c>
      <c r="G6" s="166"/>
      <c r="H6" s="167"/>
    </row>
    <row r="7" spans="1:8" x14ac:dyDescent="0.15">
      <c r="A7" s="148" t="s">
        <v>556</v>
      </c>
      <c r="B7" s="153"/>
      <c r="C7" s="154"/>
      <c r="D7" s="155">
        <v>436005</v>
      </c>
      <c r="E7" s="156"/>
      <c r="F7" s="157">
        <v>301035</v>
      </c>
      <c r="G7" s="158"/>
      <c r="H7" s="159"/>
    </row>
    <row r="8" spans="1:8" x14ac:dyDescent="0.15">
      <c r="A8" s="160"/>
      <c r="B8" s="161"/>
      <c r="C8" s="162"/>
      <c r="D8" s="163">
        <v>141378</v>
      </c>
      <c r="E8" s="164"/>
      <c r="F8" s="165">
        <v>154376</v>
      </c>
      <c r="G8" s="166"/>
      <c r="H8" s="167"/>
    </row>
    <row r="9" spans="1:8" x14ac:dyDescent="0.15">
      <c r="A9" s="148" t="s">
        <v>557</v>
      </c>
      <c r="B9" s="153"/>
      <c r="C9" s="154"/>
      <c r="D9" s="155">
        <v>215226</v>
      </c>
      <c r="E9" s="156"/>
      <c r="F9" s="157">
        <v>277467</v>
      </c>
      <c r="G9" s="158"/>
      <c r="H9" s="159"/>
    </row>
    <row r="10" spans="1:8" x14ac:dyDescent="0.15">
      <c r="A10" s="160"/>
      <c r="B10" s="161"/>
      <c r="C10" s="162"/>
      <c r="D10" s="163">
        <v>129559</v>
      </c>
      <c r="E10" s="164"/>
      <c r="F10" s="165">
        <v>128378</v>
      </c>
      <c r="G10" s="166"/>
      <c r="H10" s="167"/>
    </row>
    <row r="11" spans="1:8" x14ac:dyDescent="0.15">
      <c r="A11" s="148" t="s">
        <v>558</v>
      </c>
      <c r="B11" s="153"/>
      <c r="C11" s="154"/>
      <c r="D11" s="155">
        <v>192251</v>
      </c>
      <c r="E11" s="156"/>
      <c r="F11" s="157">
        <v>282256</v>
      </c>
      <c r="G11" s="158"/>
      <c r="H11" s="159"/>
    </row>
    <row r="12" spans="1:8" x14ac:dyDescent="0.15">
      <c r="A12" s="160"/>
      <c r="B12" s="161"/>
      <c r="C12" s="168"/>
      <c r="D12" s="163">
        <v>102686</v>
      </c>
      <c r="E12" s="164"/>
      <c r="F12" s="165">
        <v>145453</v>
      </c>
      <c r="G12" s="166"/>
      <c r="H12" s="167"/>
    </row>
    <row r="13" spans="1:8" x14ac:dyDescent="0.15">
      <c r="A13" s="148"/>
      <c r="B13" s="153"/>
      <c r="C13" s="169"/>
      <c r="D13" s="170">
        <v>339689</v>
      </c>
      <c r="E13" s="171"/>
      <c r="F13" s="172">
        <v>243706</v>
      </c>
      <c r="G13" s="173"/>
      <c r="H13" s="159"/>
    </row>
    <row r="14" spans="1:8" x14ac:dyDescent="0.15">
      <c r="A14" s="160"/>
      <c r="B14" s="161"/>
      <c r="C14" s="162"/>
      <c r="D14" s="163">
        <v>121386</v>
      </c>
      <c r="E14" s="164"/>
      <c r="F14" s="165">
        <v>119872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2.12</v>
      </c>
      <c r="C19" s="174">
        <f>ROUND(VALUE(SUBSTITUTE(実質収支比率等に係る経年分析!G$48,"▲","-")),2)</f>
        <v>1.81</v>
      </c>
      <c r="D19" s="174">
        <f>ROUND(VALUE(SUBSTITUTE(実質収支比率等に係る経年分析!H$48,"▲","-")),2)</f>
        <v>2.59</v>
      </c>
      <c r="E19" s="174">
        <f>ROUND(VALUE(SUBSTITUTE(実質収支比率等に係る経年分析!I$48,"▲","-")),2)</f>
        <v>4.1399999999999997</v>
      </c>
      <c r="F19" s="174">
        <f>ROUND(VALUE(SUBSTITUTE(実質収支比率等に係る経年分析!J$48,"▲","-")),2)</f>
        <v>2.25</v>
      </c>
    </row>
    <row r="20" spans="1:11" x14ac:dyDescent="0.15">
      <c r="A20" s="174" t="s">
        <v>57</v>
      </c>
      <c r="B20" s="174">
        <f>ROUND(VALUE(SUBSTITUTE(実質収支比率等に係る経年分析!F$47,"▲","-")),2)</f>
        <v>15.14</v>
      </c>
      <c r="C20" s="174">
        <f>ROUND(VALUE(SUBSTITUTE(実質収支比率等に係る経年分析!G$47,"▲","-")),2)</f>
        <v>15.07</v>
      </c>
      <c r="D20" s="174">
        <f>ROUND(VALUE(SUBSTITUTE(実質収支比率等に係る経年分析!H$47,"▲","-")),2)</f>
        <v>14.56</v>
      </c>
      <c r="E20" s="174">
        <f>ROUND(VALUE(SUBSTITUTE(実質収支比率等に係る経年分析!I$47,"▲","-")),2)</f>
        <v>13.99</v>
      </c>
      <c r="F20" s="174">
        <f>ROUND(VALUE(SUBSTITUTE(実質収支比率等に係る経年分析!J$47,"▲","-")),2)</f>
        <v>14.12</v>
      </c>
    </row>
    <row r="21" spans="1:11" x14ac:dyDescent="0.15">
      <c r="A21" s="174" t="s">
        <v>58</v>
      </c>
      <c r="B21" s="174">
        <f>IF(ISNUMBER(VALUE(SUBSTITUTE(実質収支比率等に係る経年分析!F$49,"▲","-"))),ROUND(VALUE(SUBSTITUTE(実質収支比率等に係る経年分析!F$49,"▲","-")),2),NA())</f>
        <v>3.31</v>
      </c>
      <c r="C21" s="174">
        <f>IF(ISNUMBER(VALUE(SUBSTITUTE(実質収支比率等に係る経年分析!G$49,"▲","-"))),ROUND(VALUE(SUBSTITUTE(実質収支比率等に係る経年分析!G$49,"▲","-")),2),NA())</f>
        <v>3.78</v>
      </c>
      <c r="D21" s="174">
        <f>IF(ISNUMBER(VALUE(SUBSTITUTE(実質収支比率等に係る経年分析!H$49,"▲","-"))),ROUND(VALUE(SUBSTITUTE(実質収支比率等に係る経年分析!H$49,"▲","-")),2),NA())</f>
        <v>4.95</v>
      </c>
      <c r="E21" s="174">
        <f>IF(ISNUMBER(VALUE(SUBSTITUTE(実質収支比率等に係る経年分析!I$49,"▲","-"))),ROUND(VALUE(SUBSTITUTE(実質収支比率等に係る経年分析!I$49,"▲","-")),2),NA())</f>
        <v>5.21</v>
      </c>
      <c r="F21" s="174">
        <f>IF(ISNUMBER(VALUE(SUBSTITUTE(実質収支比率等に係る経年分析!J$49,"▲","-"))),ROUND(VALUE(SUBSTITUTE(実質収支比率等に係る経年分析!J$49,"▲","-")),2),NA())</f>
        <v>3.83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2.48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0.14000000000000001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15">
      <c r="A32" s="175" t="str">
        <f>IF(連結実質赤字比率に係る赤字・黒字の構成分析!C$38="",NA(),連結実質赤字比率に係る赤字・黒字の構成分析!C$38)</f>
        <v>介護保険サービス事業特別会計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2.2400000000000002</v>
      </c>
    </row>
    <row r="36" spans="1:16" x14ac:dyDescent="0.15">
      <c r="A36" s="175" t="str">
        <f>IF(連結実質赤字比率に係る赤字・黒字の構成分析!C$34="",NA(),連結実質赤字比率に係る赤字・黒字の構成分析!C$34)</f>
        <v>飯南病院事業会計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9.5500000000000007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1141</v>
      </c>
      <c r="E42" s="176"/>
      <c r="F42" s="176"/>
      <c r="G42" s="176">
        <f>'実質公債費比率（分子）の構造'!L$52</f>
        <v>1087</v>
      </c>
      <c r="H42" s="176"/>
      <c r="I42" s="176"/>
      <c r="J42" s="176">
        <f>'実質公債費比率（分子）の構造'!M$52</f>
        <v>1117</v>
      </c>
      <c r="K42" s="176"/>
      <c r="L42" s="176"/>
      <c r="M42" s="176">
        <f>'実質公債費比率（分子）の構造'!N$52</f>
        <v>1081</v>
      </c>
      <c r="N42" s="176"/>
      <c r="O42" s="176"/>
      <c r="P42" s="176">
        <f>'実質公債費比率（分子）の構造'!O$52</f>
        <v>1106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3</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18</v>
      </c>
      <c r="C45" s="176"/>
      <c r="D45" s="176"/>
      <c r="E45" s="176">
        <f>'実質公債費比率（分子）の構造'!L$49</f>
        <v>12</v>
      </c>
      <c r="F45" s="176"/>
      <c r="G45" s="176"/>
      <c r="H45" s="176">
        <f>'実質公債費比率（分子）の構造'!M$49</f>
        <v>10</v>
      </c>
      <c r="I45" s="176"/>
      <c r="J45" s="176"/>
      <c r="K45" s="176">
        <f>'実質公債費比率（分子）の構造'!N$49</f>
        <v>12</v>
      </c>
      <c r="L45" s="176"/>
      <c r="M45" s="176"/>
      <c r="N45" s="176">
        <f>'実質公債費比率（分子）の構造'!O$49</f>
        <v>14</v>
      </c>
      <c r="O45" s="176"/>
      <c r="P45" s="176"/>
    </row>
    <row r="46" spans="1:16" x14ac:dyDescent="0.15">
      <c r="A46" s="176" t="s">
        <v>69</v>
      </c>
      <c r="B46" s="176">
        <f>'実質公債費比率（分子）の構造'!K$48</f>
        <v>376</v>
      </c>
      <c r="C46" s="176"/>
      <c r="D46" s="176"/>
      <c r="E46" s="176">
        <f>'実質公債費比率（分子）の構造'!L$48</f>
        <v>351</v>
      </c>
      <c r="F46" s="176"/>
      <c r="G46" s="176"/>
      <c r="H46" s="176">
        <f>'実質公債費比率（分子）の構造'!M$48</f>
        <v>338</v>
      </c>
      <c r="I46" s="176"/>
      <c r="J46" s="176"/>
      <c r="K46" s="176">
        <f>'実質公債費比率（分子）の構造'!N$48</f>
        <v>344</v>
      </c>
      <c r="L46" s="176"/>
      <c r="M46" s="176"/>
      <c r="N46" s="176">
        <f>'実質公債費比率（分子）の構造'!O$48</f>
        <v>335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1114</v>
      </c>
      <c r="C49" s="176"/>
      <c r="D49" s="176"/>
      <c r="E49" s="176">
        <f>'実質公債費比率（分子）の構造'!L$45</f>
        <v>1034</v>
      </c>
      <c r="F49" s="176"/>
      <c r="G49" s="176"/>
      <c r="H49" s="176">
        <f>'実質公債費比率（分子）の構造'!M$45</f>
        <v>1038</v>
      </c>
      <c r="I49" s="176"/>
      <c r="J49" s="176"/>
      <c r="K49" s="176">
        <f>'実質公債費比率（分子）の構造'!N$45</f>
        <v>1042</v>
      </c>
      <c r="L49" s="176"/>
      <c r="M49" s="176"/>
      <c r="N49" s="176">
        <f>'実質公債費比率（分子）の構造'!O$45</f>
        <v>1091</v>
      </c>
      <c r="O49" s="176"/>
      <c r="P49" s="176"/>
    </row>
    <row r="50" spans="1:16" x14ac:dyDescent="0.15">
      <c r="A50" s="176" t="s">
        <v>73</v>
      </c>
      <c r="B50" s="176" t="e">
        <f>NA()</f>
        <v>#N/A</v>
      </c>
      <c r="C50" s="176">
        <f>IF(ISNUMBER('実質公債費比率（分子）の構造'!K$53),'実質公債費比率（分子）の構造'!K$53,NA())</f>
        <v>374</v>
      </c>
      <c r="D50" s="176" t="e">
        <f>NA()</f>
        <v>#N/A</v>
      </c>
      <c r="E50" s="176" t="e">
        <f>NA()</f>
        <v>#N/A</v>
      </c>
      <c r="F50" s="176">
        <f>IF(ISNUMBER('実質公債費比率（分子）の構造'!L$53),'実質公債費比率（分子）の構造'!L$53,NA())</f>
        <v>313</v>
      </c>
      <c r="G50" s="176" t="e">
        <f>NA()</f>
        <v>#N/A</v>
      </c>
      <c r="H50" s="176" t="e">
        <f>NA()</f>
        <v>#N/A</v>
      </c>
      <c r="I50" s="176">
        <f>IF(ISNUMBER('実質公債費比率（分子）の構造'!M$53),'実質公債費比率（分子）の構造'!M$53,NA())</f>
        <v>270</v>
      </c>
      <c r="J50" s="176" t="e">
        <f>NA()</f>
        <v>#N/A</v>
      </c>
      <c r="K50" s="176" t="e">
        <f>NA()</f>
        <v>#N/A</v>
      </c>
      <c r="L50" s="176">
        <f>IF(ISNUMBER('実質公債費比率（分子）の構造'!N$53),'実質公債費比率（分子）の構造'!N$53,NA())</f>
        <v>317</v>
      </c>
      <c r="M50" s="176" t="e">
        <f>NA()</f>
        <v>#N/A</v>
      </c>
      <c r="N50" s="176" t="e">
        <f>NA()</f>
        <v>#N/A</v>
      </c>
      <c r="O50" s="176">
        <f>IF(ISNUMBER('実質公債費比率（分子）の構造'!O$53),'実質公債費比率（分子）の構造'!O$53,NA())</f>
        <v>334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10316</v>
      </c>
      <c r="E56" s="175"/>
      <c r="F56" s="175"/>
      <c r="G56" s="175">
        <f>'将来負担比率（分子）の構造'!J$52</f>
        <v>10624</v>
      </c>
      <c r="H56" s="175"/>
      <c r="I56" s="175"/>
      <c r="J56" s="175">
        <f>'将来負担比率（分子）の構造'!K$52</f>
        <v>10674</v>
      </c>
      <c r="K56" s="175"/>
      <c r="L56" s="175"/>
      <c r="M56" s="175">
        <f>'将来負担比率（分子）の構造'!L$52</f>
        <v>10395</v>
      </c>
      <c r="N56" s="175"/>
      <c r="O56" s="175"/>
      <c r="P56" s="175">
        <f>'将来負担比率（分子）の構造'!M$52</f>
        <v>9844</v>
      </c>
    </row>
    <row r="57" spans="1:16" x14ac:dyDescent="0.15">
      <c r="A57" s="175" t="s">
        <v>44</v>
      </c>
      <c r="B57" s="175"/>
      <c r="C57" s="175"/>
      <c r="D57" s="175">
        <f>'将来負担比率（分子）の構造'!I$51</f>
        <v>232</v>
      </c>
      <c r="E57" s="175"/>
      <c r="F57" s="175"/>
      <c r="G57" s="175">
        <f>'将来負担比率（分子）の構造'!J$51</f>
        <v>233</v>
      </c>
      <c r="H57" s="175"/>
      <c r="I57" s="175"/>
      <c r="J57" s="175">
        <f>'将来負担比率（分子）の構造'!K$51</f>
        <v>289</v>
      </c>
      <c r="K57" s="175"/>
      <c r="L57" s="175"/>
      <c r="M57" s="175">
        <f>'将来負担比率（分子）の構造'!L$51</f>
        <v>480</v>
      </c>
      <c r="N57" s="175"/>
      <c r="O57" s="175"/>
      <c r="P57" s="175">
        <f>'将来負担比率（分子）の構造'!M$51</f>
        <v>474</v>
      </c>
    </row>
    <row r="58" spans="1:16" x14ac:dyDescent="0.15">
      <c r="A58" s="175" t="s">
        <v>43</v>
      </c>
      <c r="B58" s="175"/>
      <c r="C58" s="175"/>
      <c r="D58" s="175">
        <f>'将来負担比率（分子）の構造'!I$50</f>
        <v>2510</v>
      </c>
      <c r="E58" s="175"/>
      <c r="F58" s="175"/>
      <c r="G58" s="175">
        <f>'将来負担比率（分子）の構造'!J$50</f>
        <v>2462</v>
      </c>
      <c r="H58" s="175"/>
      <c r="I58" s="175"/>
      <c r="J58" s="175">
        <f>'将来負担比率（分子）の構造'!K$50</f>
        <v>2295</v>
      </c>
      <c r="K58" s="175"/>
      <c r="L58" s="175"/>
      <c r="M58" s="175">
        <f>'将来負担比率（分子）の構造'!L$50</f>
        <v>2484</v>
      </c>
      <c r="N58" s="175"/>
      <c r="O58" s="175"/>
      <c r="P58" s="175">
        <f>'将来負担比率（分子）の構造'!M$50</f>
        <v>2348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638</v>
      </c>
      <c r="C62" s="175"/>
      <c r="D62" s="175"/>
      <c r="E62" s="175">
        <f>'将来負担比率（分子）の構造'!J$45</f>
        <v>632</v>
      </c>
      <c r="F62" s="175"/>
      <c r="G62" s="175"/>
      <c r="H62" s="175">
        <f>'将来負担比率（分子）の構造'!K$45</f>
        <v>646</v>
      </c>
      <c r="I62" s="175"/>
      <c r="J62" s="175"/>
      <c r="K62" s="175">
        <f>'将来負担比率（分子）の構造'!L$45</f>
        <v>631</v>
      </c>
      <c r="L62" s="175"/>
      <c r="M62" s="175"/>
      <c r="N62" s="175">
        <f>'将来負担比率（分子）の構造'!M$45</f>
        <v>614</v>
      </c>
      <c r="O62" s="175"/>
      <c r="P62" s="175"/>
    </row>
    <row r="63" spans="1:16" x14ac:dyDescent="0.15">
      <c r="A63" s="175" t="s">
        <v>36</v>
      </c>
      <c r="B63" s="175">
        <f>'将来負担比率（分子）の構造'!I$44</f>
        <v>99</v>
      </c>
      <c r="C63" s="175"/>
      <c r="D63" s="175"/>
      <c r="E63" s="175">
        <f>'将来負担比率（分子）の構造'!J$44</f>
        <v>92</v>
      </c>
      <c r="F63" s="175"/>
      <c r="G63" s="175"/>
      <c r="H63" s="175">
        <f>'将来負担比率（分子）の構造'!K$44</f>
        <v>81</v>
      </c>
      <c r="I63" s="175"/>
      <c r="J63" s="175"/>
      <c r="K63" s="175">
        <f>'将来負担比率（分子）の構造'!L$44</f>
        <v>78</v>
      </c>
      <c r="L63" s="175"/>
      <c r="M63" s="175"/>
      <c r="N63" s="175">
        <f>'将来負担比率（分子）の構造'!M$44</f>
        <v>71</v>
      </c>
      <c r="O63" s="175"/>
      <c r="P63" s="175"/>
    </row>
    <row r="64" spans="1:16" x14ac:dyDescent="0.15">
      <c r="A64" s="175" t="s">
        <v>35</v>
      </c>
      <c r="B64" s="175">
        <f>'将来負担比率（分子）の構造'!I$43</f>
        <v>3832</v>
      </c>
      <c r="C64" s="175"/>
      <c r="D64" s="175"/>
      <c r="E64" s="175">
        <f>'将来負担比率（分子）の構造'!J$43</f>
        <v>3723</v>
      </c>
      <c r="F64" s="175"/>
      <c r="G64" s="175"/>
      <c r="H64" s="175">
        <f>'将来負担比率（分子）の構造'!K$43</f>
        <v>3543</v>
      </c>
      <c r="I64" s="175"/>
      <c r="J64" s="175"/>
      <c r="K64" s="175">
        <f>'将来負担比率（分子）の構造'!L$43</f>
        <v>3259</v>
      </c>
      <c r="L64" s="175"/>
      <c r="M64" s="175"/>
      <c r="N64" s="175">
        <f>'将来負担比率（分子）の構造'!M$43</f>
        <v>3185</v>
      </c>
      <c r="O64" s="175"/>
      <c r="P64" s="175"/>
    </row>
    <row r="65" spans="1:16" x14ac:dyDescent="0.15">
      <c r="A65" s="175" t="s">
        <v>34</v>
      </c>
      <c r="B65" s="175">
        <f>'将来負担比率（分子）の構造'!I$42</f>
        <v>5</v>
      </c>
      <c r="C65" s="175"/>
      <c r="D65" s="175"/>
      <c r="E65" s="175">
        <f>'将来負担比率（分子）の構造'!J$42</f>
        <v>1</v>
      </c>
      <c r="F65" s="175"/>
      <c r="G65" s="175"/>
      <c r="H65" s="175">
        <f>'将来負担比率（分子）の構造'!K$42</f>
        <v>1</v>
      </c>
      <c r="I65" s="175"/>
      <c r="J65" s="175"/>
      <c r="K65" s="175">
        <f>'将来負担比率（分子）の構造'!L$42</f>
        <v>0</v>
      </c>
      <c r="L65" s="175"/>
      <c r="M65" s="175"/>
      <c r="N65" s="175">
        <f>'将来負担比率（分子）の構造'!M$42</f>
        <v>0</v>
      </c>
      <c r="O65" s="175"/>
      <c r="P65" s="175"/>
    </row>
    <row r="66" spans="1:16" x14ac:dyDescent="0.15">
      <c r="A66" s="175" t="s">
        <v>33</v>
      </c>
      <c r="B66" s="175">
        <f>'将来負担比率（分子）の構造'!I$41</f>
        <v>9925</v>
      </c>
      <c r="C66" s="175"/>
      <c r="D66" s="175"/>
      <c r="E66" s="175">
        <f>'将来負担比率（分子）の構造'!J$41</f>
        <v>10545</v>
      </c>
      <c r="F66" s="175"/>
      <c r="G66" s="175"/>
      <c r="H66" s="175">
        <f>'将来負担比率（分子）の構造'!K$41</f>
        <v>10894</v>
      </c>
      <c r="I66" s="175"/>
      <c r="J66" s="175"/>
      <c r="K66" s="175">
        <f>'将来負担比率（分子）の構造'!L$41</f>
        <v>10927</v>
      </c>
      <c r="L66" s="175"/>
      <c r="M66" s="175"/>
      <c r="N66" s="175">
        <f>'将来負担比率（分子）の構造'!M$41</f>
        <v>10286</v>
      </c>
      <c r="O66" s="175"/>
      <c r="P66" s="175"/>
    </row>
    <row r="67" spans="1:16" x14ac:dyDescent="0.15">
      <c r="A67" s="175" t="s">
        <v>77</v>
      </c>
      <c r="B67" s="175" t="e">
        <f>NA()</f>
        <v>#N/A</v>
      </c>
      <c r="C67" s="175">
        <f>IF(ISNUMBER('将来負担比率（分子）の構造'!I$53), IF('将来負担比率（分子）の構造'!I$53 &lt; 0, 0, '将来負担比率（分子）の構造'!I$53), NA())</f>
        <v>1442</v>
      </c>
      <c r="D67" s="175" t="e">
        <f>NA()</f>
        <v>#N/A</v>
      </c>
      <c r="E67" s="175" t="e">
        <f>NA()</f>
        <v>#N/A</v>
      </c>
      <c r="F67" s="175">
        <f>IF(ISNUMBER('将来負担比率（分子）の構造'!J$53), IF('将来負担比率（分子）の構造'!J$53 &lt; 0, 0, '将来負担比率（分子）の構造'!J$53), NA())</f>
        <v>1674</v>
      </c>
      <c r="G67" s="175" t="e">
        <f>NA()</f>
        <v>#N/A</v>
      </c>
      <c r="H67" s="175" t="e">
        <f>NA()</f>
        <v>#N/A</v>
      </c>
      <c r="I67" s="175">
        <f>IF(ISNUMBER('将来負担比率（分子）の構造'!K$53), IF('将来負担比率（分子）の構造'!K$53 &lt; 0, 0, '将来負担比率（分子）の構造'!K$53), NA())</f>
        <v>1907</v>
      </c>
      <c r="J67" s="175" t="e">
        <f>NA()</f>
        <v>#N/A</v>
      </c>
      <c r="K67" s="175" t="e">
        <f>NA()</f>
        <v>#N/A</v>
      </c>
      <c r="L67" s="175">
        <f>IF(ISNUMBER('将来負担比率（分子）の構造'!L$53), IF('将来負担比率（分子）の構造'!L$53 &lt; 0, 0, '将来負担比率（分子）の構造'!L$53), NA())</f>
        <v>1536</v>
      </c>
      <c r="M67" s="175" t="e">
        <f>NA()</f>
        <v>#N/A</v>
      </c>
      <c r="N67" s="175" t="e">
        <f>NA()</f>
        <v>#N/A</v>
      </c>
      <c r="O67" s="175">
        <f>IF(ISNUMBER('将来負担比率（分子）の構造'!M$53), IF('将来負担比率（分子）の構造'!M$53 &lt; 0, 0, '将来負担比率（分子）の構造'!M$53), NA())</f>
        <v>1489</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620</v>
      </c>
      <c r="C72" s="179">
        <f>基金残高に係る経年分析!G55</f>
        <v>620</v>
      </c>
      <c r="D72" s="179">
        <f>基金残高に係る経年分析!H55</f>
        <v>620</v>
      </c>
    </row>
    <row r="73" spans="1:16" x14ac:dyDescent="0.15">
      <c r="A73" s="178" t="s">
        <v>80</v>
      </c>
      <c r="B73" s="179">
        <f>基金残高に係る経年分析!F56</f>
        <v>926</v>
      </c>
      <c r="C73" s="179">
        <f>基金残高に係る経年分析!G56</f>
        <v>1074</v>
      </c>
      <c r="D73" s="179">
        <f>基金残高に係る経年分析!H56</f>
        <v>977</v>
      </c>
    </row>
    <row r="74" spans="1:16" x14ac:dyDescent="0.15">
      <c r="A74" s="178" t="s">
        <v>81</v>
      </c>
      <c r="B74" s="179">
        <f>基金残高に係る経年分析!F57</f>
        <v>1728</v>
      </c>
      <c r="C74" s="179">
        <f>基金残高に係る経年分析!G57</f>
        <v>1804</v>
      </c>
      <c r="D74" s="179">
        <f>基金残高に係る経年分析!H57</f>
        <v>1739</v>
      </c>
    </row>
  </sheetData>
  <sheetProtection algorithmName="SHA-512" hashValue="v0XeM4sb6TNZYw/mqzJLznJT4aB84TW8H5R78BlWpKtsNgz1MTYgLO0zke1AqQ1YCCNfRZn/DkpwtcOEnq1Dtw==" saltValue="hD1VTxaJQI05kZwbPhe5c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深石 純生</cp:lastModifiedBy>
  <cp:lastPrinted>2024-09-25T02:19:25Z</cp:lastPrinted>
  <dcterms:created xsi:type="dcterms:W3CDTF">2024-02-05T02:43:39Z</dcterms:created>
  <dcterms:modified xsi:type="dcterms:W3CDTF">2024-09-25T02:19:32Z</dcterms:modified>
  <cp:category/>
</cp:coreProperties>
</file>