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3"/>
  <workbookPr/>
  <mc:AlternateContent xmlns:mc="http://schemas.openxmlformats.org/markup-compatibility/2006">
    <mc:Choice Requires="x15">
      <x15ac:absPath xmlns:x15ac="http://schemas.microsoft.com/office/spreadsheetml/2010/11/ac" url="Y:\総務課\財政管理担当\決算統計\財政状況資料集HP用\"/>
    </mc:Choice>
  </mc:AlternateContent>
  <xr:revisionPtr revIDLastSave="0" documentId="13_ncr:1_{15CCD490-7162-4623-9D06-9C27726B85CC}" xr6:coauthVersionLast="36" xr6:coauthVersionMax="47" xr10:uidLastSave="{00000000-0000-0000-0000-000000000000}"/>
  <bookViews>
    <workbookView xWindow="0" yWindow="0" windowWidth="20670" windowHeight="10125"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Completed="0"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U88" i="12" l="1"/>
  <c r="AP88" i="12"/>
  <c r="AF88"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<sst xmlns="http://schemas.openxmlformats.org/spreadsheetml/2006/main" count="1079" uniqueCount="569">
  <si>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</si>
  <si>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</si>
  <si>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</si>
  <si>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</si>
  <si>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</si>
  <si>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</si>
  <si>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</si>
  <si>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</si>
  <si>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</si>
  <si>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</si>
  <si>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</si>
  <si>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</si>
  <si>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</si>
  <si>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</si>
  <si>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</si>
  <si>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</si>
  <si>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</si>
  <si>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</si>
  <si>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</si>
  <si>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</si>
  <si>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</si>
  <si>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</si>
  <si>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</si>
  <si>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</si>
  <si>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</si>
  <si>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</si>
  <si>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</si>
  <si>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</si>
  <si>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</si>
  <si>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</si>
  <si>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</si>
  <si>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</si>
  <si>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</si>
  <si>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</si>
  <si>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</si>
  <si>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</si>
  <si>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</si>
  <si>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</si>
  <si>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</si>
  <si>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</si>
  <si>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</si>
  <si>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</si>
  <si>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</si>
  <si>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</si>
  <si>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</si>
  <si>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</si>
  <si>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</si>
  <si>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</si>
  <si>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</si>
  <si>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</si>
  <si>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</si>
  <si>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</si>
  <si>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</si>
  <si>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</si>
  <si>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</si>
  <si>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</si>
  <si>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</si>
  <si>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</si>
  <si>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</si>
  <si>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</si>
  <si>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</si>
  <si>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</si>
  <si>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</si>
  <si>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</si>
  <si>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</si>
  <si>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</si>
  <si>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</si>
  <si>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</si>
  <si>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</si>
  <si>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</si>
  <si>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</si>
  <si>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</si>
  <si>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</si>
  <si>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</si>
  <si>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</si>
  <si>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</si>
  <si>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</si>
  <si>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</si>
  <si>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</si>
  <si>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</si>
  <si>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</si>
  <si>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</si>
  <si>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</si>
  <si>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</si>
  <si>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</si>
  <si>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</si>
  <si>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</si>
  <si>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</si>
  <si>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</si>
  <si>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</si>
  <si>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</si>
  <si>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</si>
  <si>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</si>
  <si>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</si>
  <si>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飯南町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</si>
  <si>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</si>
  <si>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</si>
  <si>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</si>
  <si>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</si>
  <si>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</si>
  <si>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</si>
  <si>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</si>
  <si>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</si>
  <si>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</si>
  <si>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</si>
  <si>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</si>
  <si>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</si>
  <si>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</si>
  <si>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</si>
  <si>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</si>
  <si>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</si>
  <si>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</si>
  <si>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</si>
  <si>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</si>
  <si>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</si>
  <si>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</si>
  <si>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</si>
  <si>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</si>
  <si>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</si>
  <si>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</si>
  <si>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</si>
  <si>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</si>
  <si>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</si>
  <si>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</si>
  <si>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</si>
  <si>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</si>
  <si>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</si>
  <si>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</si>
  <si>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</si>
  <si>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</si>
  <si>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</si>
  <si>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</si>
  <si>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</si>
  <si>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</si>
  <si>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</si>
  <si>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</si>
  <si>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</si>
  <si>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</si>
  <si>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</si>
  <si>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</si>
  <si>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</si>
  <si>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</si>
  <si>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</si>
  <si>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</si>
  <si>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</si>
  <si>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</si>
  <si>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</si>
  <si>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</si>
  <si>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</si>
  <si>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</si>
  <si>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</si>
  <si>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</si>
  <si>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</si>
  <si>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</si>
  <si>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</si>
  <si>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</si>
  <si>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</si>
  <si>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</si>
  <si>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</si>
  <si>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</si>
  <si>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</si>
  <si>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</si>
  <si>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</si>
  <si>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</si>
  <si>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</si>
  <si>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</si>
  <si>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</si>
  <si>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</si>
  <si>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</si>
  <si>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</si>
  <si>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</si>
  <si>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</si>
  <si>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</si>
  <si>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</si>
  <si>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</si>
  <si>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</si>
  <si>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</si>
  <si>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</si>
  <si>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</si>
  <si>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</si>
  <si>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</si>
  <si>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</si>
  <si>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</si>
  <si>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</si>
  <si>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</si>
  <si>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</si>
  <si>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</si>
  <si>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</si>
  <si>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</si>
  <si>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</si>
  <si>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</si>
  <si>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</si>
  <si>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</si>
  <si>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</si>
  <si>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</si>
  <si>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</si>
  <si>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</si>
  <si>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</si>
  <si>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</si>
  <si>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</si>
  <si>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</si>
  <si>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</si>
  <si>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</si>
  <si>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</si>
  <si>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島根県飯南町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</si>
  <si>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</si>
  <si>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</si>
  <si>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</si>
  <si>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</si>
  <si>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</si>
  <si>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</si>
  <si>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</si>
  <si>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</si>
  <si>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</si>
  <si>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</si>
  <si>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</si>
  <si>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</si>
  <si>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</si>
  <si>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</si>
  <si>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</si>
  <si>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</si>
  <si>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</si>
  <si>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</si>
  <si>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</si>
  <si>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</si>
  <si>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</si>
  <si>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</si>
  <si>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</si>
  <si>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</si>
  <si>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</si>
  <si>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</si>
  <si>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</si>
  <si>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</si>
  <si>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</si>
  <si>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</si>
  <si>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</si>
  <si>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</si>
  <si>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</si>
  <si>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</si>
  <si>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</si>
  <si>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</si>
  <si>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</si>
  <si>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</si>
  <si>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</si>
  <si>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</si>
  <si>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</si>
  <si>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</si>
  <si>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</si>
  <si>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</si>
  <si>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</si>
  <si>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</si>
  <si>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</si>
  <si>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</si>
  <si>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</si>
  <si>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</si>
  <si>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</si>
  <si>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</si>
  <si>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</si>
  <si>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</si>
  <si>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</si>
  <si>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</si>
  <si>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</si>
  <si>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</si>
  <si>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</si>
  <si>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</si>
  <si>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</si>
  <si>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</si>
  <si>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</si>
  <si>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</si>
  <si>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</si>
  <si>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</si>
  <si>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</si>
  <si>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</si>
  <si>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</si>
  <si>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</si>
  <si>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</si>
  <si>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</si>
  <si>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</si>
  <si>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</si>
  <si>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</si>
  <si>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</si>
  <si>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</si>
  <si>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</si>
  <si>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</si>
  <si>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</si>
  <si>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</si>
  <si>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</si>
  <si>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</si>
  <si>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</si>
  <si>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</si>
  <si>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</si>
  <si>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</si>
  <si>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</si>
  <si>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</si>
  <si>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</si>
  <si>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</si>
  <si>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</si>
  <si>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</si>
  <si>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</si>
  <si>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</si>
  <si>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</si>
  <si>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</si>
  <si>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</si>
  <si>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</si>
  <si>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</si>
  <si>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</si>
  <si>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</si>
  <si>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</si>
  <si>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</si>
  <si>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</si>
  <si>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</si>
  <si>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</si>
  <si>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</si>
  <si>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</si>
  <si>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</si>
  <si>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</si>
  <si>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</si>
  <si>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</si>
  <si>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</si>
  <si>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</si>
  <si>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</si>
  <si>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</si>
  <si>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</si>
  <si>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</si>
  <si>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</si>
  <si>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</si>
  <si>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</si>
  <si>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</si>
  <si>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</si>
  <si>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</si>
  <si>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</si>
  <si>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</si>
  <si>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</si>
  <si>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</si>
  <si>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</si>
  <si>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</si>
  <si>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</si>
  <si>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</si>
  <si>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</si>
  <si>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</si>
  <si>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</si>
  <si>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</si>
  <si>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</si>
  <si>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</si>
  <si>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</si>
  <si>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</si>
  <si>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</si>
  <si>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</si>
  <si>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</si>
  <si>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</si>
  <si>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</si>
  <si>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</si>
  <si>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</si>
  <si>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</si>
  <si>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</si>
  <si>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島根県飯南町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</si>
  <si>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</si>
  <si>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</si>
  <si>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</si>
  <si>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</si>
  <si>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</si>
  <si>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</si>
  <si>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</si>
  <si>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</si>
  <si>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</si>
  <si>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</si>
  <si>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</si>
  <si>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</si>
  <si>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</si>
  <si>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</si>
  <si>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</si>
  <si>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</si>
  <si>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</si>
  <si>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</si>
  <si>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</si>
  <si>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</si>
  <si>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</si>
  <si>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</si>
  <si>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</si>
  <si>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</si>
  <si>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</si>
  <si>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</si>
  <si>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</si>
  <si>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</si>
  <si>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</si>
  <si>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</si>
  <si>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</si>
  <si>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</si>
  <si>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</si>
  <si>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</si>
  <si>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</si>
  <si>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介護保険サービス事業特別会計</t>
    <phoneticPr fontId="5"/>
  </si>
  <si>
    <t>飯南病院事業会計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</si>
  <si>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</si>
  <si>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</si>
  <si>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</si>
  <si>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</si>
  <si>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</si>
  <si>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</si>
  <si>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</si>
  <si>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</si>
  <si>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</si>
  <si>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</si>
  <si>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</si>
  <si>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</si>
  <si>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</si>
  <si>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</si>
  <si>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</si>
  <si>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</si>
  <si>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</si>
  <si>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</si>
  <si>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</si>
  <si>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</si>
  <si>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</si>
  <si>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</si>
  <si>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</si>
  <si>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</si>
  <si>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</si>
  <si>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</si>
  <si>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</si>
  <si>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</si>
  <si>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</si>
  <si>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</si>
  <si>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</si>
  <si>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</si>
  <si>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</si>
  <si>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</si>
  <si>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</si>
  <si>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</si>
  <si>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</si>
  <si>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</si>
  <si>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</si>
  <si>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</si>
  <si>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</si>
  <si>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</si>
  <si>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</si>
  <si>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</si>
  <si>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</si>
  <si>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</si>
  <si>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</si>
  <si>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</si>
  <si>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</si>
  <si>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</si>
  <si>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</si>
  <si>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</si>
  <si>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</si>
  <si>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</si>
  <si>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</si>
  <si>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</si>
  <si>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</si>
  <si>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</si>
  <si>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</si>
  <si>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</si>
  <si>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</si>
  <si>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</si>
  <si>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</si>
  <si>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</si>
  <si>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</si>
  <si>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</si>
  <si>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</si>
  <si>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</si>
  <si>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</si>
  <si>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</si>
  <si>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</si>
  <si>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</si>
  <si>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</si>
  <si>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</si>
  <si>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</si>
  <si>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</si>
  <si>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</si>
  <si>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</si>
  <si>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</si>
  <si>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</si>
  <si>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</si>
  <si>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</si>
  <si>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</si>
  <si>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</si>
  <si>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</si>
  <si>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</si>
  <si>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</si>
  <si>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</si>
  <si>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</si>
  <si>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</si>
  <si>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</si>
  <si>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</si>
  <si>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</si>
  <si>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</si>
  <si>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</si>
  <si>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</si>
  <si>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</si>
  <si>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</si>
  <si>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</si>
  <si>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</si>
  <si>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</si>
  <si>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</si>
  <si>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</si>
  <si>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</si>
  <si>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</si>
  <si>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</si>
  <si>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</si>
  <si>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</si>
  <si>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</si>
  <si>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</si>
  <si>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</si>
  <si>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</si>
  <si>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</si>
  <si>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</si>
  <si>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</si>
  <si>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</si>
  <si>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</si>
  <si>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</si>
  <si>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</si>
  <si>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</si>
  <si>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</si>
  <si>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</si>
  <si>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</si>
  <si>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</si>
  <si>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</si>
  <si>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</si>
  <si>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</si>
  <si>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</si>
  <si>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</si>
  <si>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</si>
  <si>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</si>
  <si>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</si>
  <si>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</si>
  <si>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</si>
  <si>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</si>
  <si>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</si>
  <si>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</si>
  <si>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</si>
  <si>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飯南病院事業会計</t>
  </si>
  <si>
    <t>一般会計</t>
  </si>
  <si>
    <t>下水道事業会計</t>
  </si>
  <si>
    <t>簡易水道事業会計</t>
  </si>
  <si>
    <t>国民健康保険事業特別会計</t>
  </si>
  <si>
    <t>介護保険サービス事業特別会計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</si>
  <si>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</si>
  <si>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</si>
  <si>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</si>
  <si>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</si>
  <si>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</si>
  <si>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</si>
  <si>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</si>
  <si>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</si>
  <si>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</si>
  <si>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雲南市・飯南町事務組合</t>
    <rPh sb="0" eb="3">
      <t>ウンナンシ</t>
    </rPh>
    <rPh sb="4" eb="7">
      <t>イイナンチョウ</t>
    </rPh>
    <rPh sb="7" eb="9">
      <t>ジム</t>
    </rPh>
    <rPh sb="9" eb="11">
      <t>クミアイ</t>
    </rPh>
    <phoneticPr fontId="2"/>
  </si>
  <si>
    <t>島根県市町村総合事務組合</t>
    <rPh sb="0" eb="3">
      <t>シマネケン</t>
    </rPh>
    <rPh sb="3" eb="6">
      <t>シチョウソン</t>
    </rPh>
    <rPh sb="6" eb="8">
      <t>ソウゴウ</t>
    </rPh>
    <rPh sb="8" eb="10">
      <t>ジム</t>
    </rPh>
    <rPh sb="10" eb="12">
      <t>クミアイ</t>
    </rPh>
    <phoneticPr fontId="2"/>
  </si>
  <si>
    <t>雲南広域連合（普）</t>
  </si>
  <si>
    <t>雲南広域連合（介護）</t>
  </si>
  <si>
    <t>雲南広域連合（公共下水）</t>
  </si>
  <si>
    <t>島根県後期高齢者医療広域連合（普）</t>
  </si>
  <si>
    <t>島根県後期高齢者医療広域連合（後期高齢）</t>
  </si>
  <si>
    <t>まちづくり基金</t>
    <rPh sb="5" eb="7">
      <t>キキン</t>
    </rPh>
    <phoneticPr fontId="5"/>
  </si>
  <si>
    <t>ふるさと応援基金</t>
    <rPh sb="4" eb="6">
      <t>オウエン</t>
    </rPh>
    <rPh sb="6" eb="8">
      <t>キキン</t>
    </rPh>
    <phoneticPr fontId="5"/>
  </si>
  <si>
    <t>若者女性応援基金</t>
    <rPh sb="0" eb="2">
      <t>ワカモノ</t>
    </rPh>
    <rPh sb="2" eb="4">
      <t>ジョセイ</t>
    </rPh>
    <rPh sb="4" eb="6">
      <t>オウエン</t>
    </rPh>
    <rPh sb="6" eb="8">
      <t>キキン</t>
    </rPh>
    <phoneticPr fontId="5"/>
  </si>
  <si>
    <t>福祉基金</t>
    <rPh sb="0" eb="2">
      <t>フクシ</t>
    </rPh>
    <rPh sb="2" eb="4">
      <t>キキン</t>
    </rPh>
    <phoneticPr fontId="5"/>
  </si>
  <si>
    <t>志津見ダム周辺施設管理基金</t>
    <rPh sb="0" eb="2">
      <t>シヅ</t>
    </rPh>
    <rPh sb="2" eb="3">
      <t>ケン</t>
    </rPh>
    <rPh sb="5" eb="7">
      <t>シュウヘン</t>
    </rPh>
    <rPh sb="7" eb="9">
      <t>シセツ</t>
    </rPh>
    <rPh sb="9" eb="11">
      <t>カンリ</t>
    </rPh>
    <rPh sb="11" eb="13">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</si>
  <si>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</si>
  <si>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</si>
  <si>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類似団体と比較すると、将来負担比率は平均より高く、有形固定資産減価償却率は平均より低い状況です。
　令和5年度は大規模事業の実施が少なく、繰上償還の実施により地方債現在高が398,339千円減少したことや、ふるさと応援基金を充当可能財源等に加えたことにより充当可能基金が470,398千円増加した等の理由から、将来負担比率は18.2ポイント減少（改善）しました。
　基本的には、今後、本指標はグラフ左上に向かって推移していくものと考えますが、公共施設の計画的な更新や統廃合、複合化、多機能化を進めることにより、有形固定資産減価償却率の上昇をできる限り抑えながら、新規に発行する町債の抑制や繰上償還による町債残高の削減などにより将来負担の削減に努めていきます。</t>
    <rPh sb="19" eb="21">
      <t>ヘイキン</t>
    </rPh>
    <rPh sb="57" eb="60">
      <t>ダイキボ</t>
    </rPh>
    <rPh sb="60" eb="62">
      <t>ジギョウ</t>
    </rPh>
    <rPh sb="63" eb="65">
      <t>ジッシ</t>
    </rPh>
    <rPh sb="66" eb="67">
      <t>スク</t>
    </rPh>
    <rPh sb="70" eb="74">
      <t>クリアゲショウカン</t>
    </rPh>
    <rPh sb="75" eb="77">
      <t>ジッシ</t>
    </rPh>
    <rPh sb="108" eb="110">
      <t>オウエン</t>
    </rPh>
    <rPh sb="110" eb="112">
      <t>キキン</t>
    </rPh>
    <rPh sb="113" eb="115">
      <t>ジュウトウ</t>
    </rPh>
    <rPh sb="115" eb="117">
      <t>カノウ</t>
    </rPh>
    <rPh sb="121" eb="122">
      <t>クワ</t>
    </rPh>
    <rPh sb="129" eb="131">
      <t>ジュウトウ</t>
    </rPh>
    <rPh sb="131" eb="133">
      <t>カノウ</t>
    </rPh>
    <rPh sb="133" eb="135">
      <t>キキン</t>
    </rPh>
    <rPh sb="143" eb="144">
      <t>セン</t>
    </rPh>
    <rPh sb="144" eb="145">
      <t>エン</t>
    </rPh>
    <rPh sb="145" eb="147">
      <t>ゾウカ</t>
    </rPh>
    <rPh sb="149" eb="150">
      <t>トウ</t>
    </rPh>
    <rPh sb="151" eb="153">
      <t>リユウ</t>
    </rPh>
    <rPh sb="171" eb="173">
      <t>ゲンショウ</t>
    </rPh>
    <rPh sb="174" eb="176">
      <t>カイゼン</t>
    </rPh>
    <rPh sb="200" eb="201">
      <t>ヒダリ</t>
    </rPh>
    <rPh sb="201" eb="202">
      <t>ウエ</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</si>
  <si>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</si>
  <si>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</si>
  <si>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</si>
  <si>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</si>
  <si>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</si>
  <si>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</si>
  <si>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前述した理由により令和5年度に大きく低下（改善）しました。実質公債費比率は、令和3年度決算から9.5％程度を推移しています。令和5年度の実質公債費比率は0.4ポイント上昇（悪化）していますが、これは令和2年度の単年度実質公債費比率8.60％が算定から外れ令和5年度の9.71％が算入されたためであり、単年度実質公債費比率は令和4年度に比べ0.4ポイント減少しています。
　令和6年度の地方債発行見込額は例年並みですが、以前実施した大規模建設事業の償還が始まることにより地方債償還額がしばらく高額となるため、町債残高は減少する一方で実質公債費比率は徐々に上昇する見込みです。
　今後も計画的な事業実施による町債の発行抑制や平準化、繰上償還により町債残高を削減することで、両指標の改善に努めていきます。</t>
    <rPh sb="8" eb="10">
      <t>ゼンジュツ</t>
    </rPh>
    <rPh sb="12" eb="14">
      <t>リユウ</t>
    </rPh>
    <rPh sb="17" eb="19">
      <t>レイワ</t>
    </rPh>
    <rPh sb="20" eb="22">
      <t>ネンド</t>
    </rPh>
    <rPh sb="23" eb="24">
      <t>オオ</t>
    </rPh>
    <rPh sb="26" eb="28">
      <t>テイカ</t>
    </rPh>
    <rPh sb="29" eb="31">
      <t>カイゼン</t>
    </rPh>
    <rPh sb="46" eb="48">
      <t>レイワ</t>
    </rPh>
    <rPh sb="59" eb="61">
      <t>テイド</t>
    </rPh>
    <rPh sb="62" eb="64">
      <t>スイイ</t>
    </rPh>
    <rPh sb="70" eb="72">
      <t>レイワ</t>
    </rPh>
    <rPh sb="73" eb="75">
      <t>ネンド</t>
    </rPh>
    <rPh sb="76" eb="81">
      <t>ジッシツコウサイヒ</t>
    </rPh>
    <rPh sb="81" eb="83">
      <t>ヒリツ</t>
    </rPh>
    <rPh sb="91" eb="93">
      <t>ジョウショウ</t>
    </rPh>
    <rPh sb="94" eb="96">
      <t>アッカ</t>
    </rPh>
    <rPh sb="107" eb="109">
      <t>レイワ</t>
    </rPh>
    <rPh sb="110" eb="112">
      <t>ネンド</t>
    </rPh>
    <rPh sb="113" eb="116">
      <t>タンネンド</t>
    </rPh>
    <rPh sb="129" eb="131">
      <t>サンテイ</t>
    </rPh>
    <rPh sb="133" eb="134">
      <t>ハズ</t>
    </rPh>
    <rPh sb="135" eb="137">
      <t>レイワ</t>
    </rPh>
    <rPh sb="138" eb="140">
      <t>ネンド</t>
    </rPh>
    <rPh sb="147" eb="149">
      <t>サンニュウ</t>
    </rPh>
    <rPh sb="158" eb="161">
      <t>タンネンド</t>
    </rPh>
    <rPh sb="184" eb="186">
      <t>ゲンショウ</t>
    </rPh>
    <rPh sb="194" eb="196">
      <t>レイワ</t>
    </rPh>
    <rPh sb="197" eb="199">
      <t>ネンド</t>
    </rPh>
    <rPh sb="200" eb="203">
      <t>チホウサイ</t>
    </rPh>
    <rPh sb="203" eb="205">
      <t>ハッコウ</t>
    </rPh>
    <rPh sb="205" eb="208">
      <t>ミコミガク</t>
    </rPh>
    <rPh sb="209" eb="211">
      <t>レイネン</t>
    </rPh>
    <rPh sb="211" eb="212">
      <t>ナ</t>
    </rPh>
    <rPh sb="217" eb="219">
      <t>イゼン</t>
    </rPh>
    <rPh sb="219" eb="221">
      <t>ジッシ</t>
    </rPh>
    <rPh sb="223" eb="226">
      <t>ダイキボ</t>
    </rPh>
    <rPh sb="226" eb="228">
      <t>ケンセツ</t>
    </rPh>
    <rPh sb="228" eb="230">
      <t>ジギョウ</t>
    </rPh>
    <rPh sb="231" eb="233">
      <t>ショウカン</t>
    </rPh>
    <rPh sb="234" eb="235">
      <t>ハジ</t>
    </rPh>
    <rPh sb="242" eb="245">
      <t>チホウサイ</t>
    </rPh>
    <rPh sb="245" eb="248">
      <t>ショウカンガク</t>
    </rPh>
    <rPh sb="253" eb="255">
      <t>コウガク</t>
    </rPh>
    <rPh sb="266" eb="268">
      <t>ゲンショウ</t>
    </rPh>
    <rPh sb="270" eb="272">
      <t>イッポウ</t>
    </rPh>
    <rPh sb="273" eb="278">
      <t>ジッシツコウサイヒ</t>
    </rPh>
    <rPh sb="278" eb="280">
      <t>ヒリツ</t>
    </rPh>
    <rPh sb="281" eb="283">
      <t>ジョジョ</t>
    </rPh>
    <rPh sb="284" eb="286">
      <t>ジョウショウ</t>
    </rPh>
    <rPh sb="288" eb="290">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</si>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</sst>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9" fillId="0" borderId="41" xfId="16" applyFont="1" applyBorder="1" applyAlignment="1" applyProtection="1">
      <alignment horizontal="left" vertical="top" wrapText="1"/>
      <protection locked="0"/>
    </xf>
    <xf numFmtId="0" fontId="19" fillId="0" borderId="12"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2054C98-ED4F-4505-B301-34A287644BE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301035</c:v>
                </c:pt>
                <c:pt idx="2">
                  <c:v>277467</c:v>
                </c:pt>
                <c:pt idx="3">
                  <c:v>282256</c:v>
                </c:pt>
                <c:pt idx="4">
                  <c:v>295341</c:v>
                </c:pt>
              </c:numCache>
            </c:numRef>
          </c:val>
          <c:smooth val="0"/>
          <c:extLst>
            <c:ext xmlns:c16="http://schemas.microsoft.com/office/drawing/2014/chart" uri="{C3380CC4-5D6E-409C-BE32-E72D297353CC}">
              <c16:uniqueId val="{00000000-8ED8-4FFD-9191-23A68DB1E2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477727</c:v>
                </c:pt>
                <c:pt idx="1">
                  <c:v>436005</c:v>
                </c:pt>
                <c:pt idx="2">
                  <c:v>215226</c:v>
                </c:pt>
                <c:pt idx="3">
                  <c:v>192251</c:v>
                </c:pt>
                <c:pt idx="4">
                  <c:v>395919</c:v>
                </c:pt>
              </c:numCache>
            </c:numRef>
          </c:val>
          <c:smooth val="0"/>
          <c:extLst>
            <c:ext xmlns:c16="http://schemas.microsoft.com/office/drawing/2014/chart" uri="{C3380CC4-5D6E-409C-BE32-E72D297353CC}">
              <c16:uniqueId val="{00000001-8ED8-4FFD-9191-23A68DB1E21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1.81</c:v>
                </c:pt>
                <c:pt idx="1">
                  <c:v>2.59</c:v>
                </c:pt>
                <c:pt idx="2">
                  <c:v>4.1399999999999997</c:v>
                </c:pt>
                <c:pt idx="3">
                  <c:v>2.25</c:v>
                </c:pt>
                <c:pt idx="4">
                  <c:v>2.86</c:v>
                </c:pt>
              </c:numCache>
            </c:numRef>
          </c:val>
          <c:extLst>
            <c:ext xmlns:c16="http://schemas.microsoft.com/office/drawing/2014/chart" uri="{C3380CC4-5D6E-409C-BE32-E72D297353CC}">
              <c16:uniqueId val="{00000000-EFDF-4C25-B795-111F2EDF0C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15.07</c:v>
                </c:pt>
                <c:pt idx="1">
                  <c:v>14.56</c:v>
                </c:pt>
                <c:pt idx="2">
                  <c:v>13.99</c:v>
                </c:pt>
                <c:pt idx="3">
                  <c:v>14.12</c:v>
                </c:pt>
                <c:pt idx="4">
                  <c:v>14.16</c:v>
                </c:pt>
              </c:numCache>
            </c:numRef>
          </c:val>
          <c:extLst>
            <c:ext xmlns:c16="http://schemas.microsoft.com/office/drawing/2014/chart" uri="{C3380CC4-5D6E-409C-BE32-E72D297353CC}">
              <c16:uniqueId val="{00000001-EFDF-4C25-B795-111F2EDF0C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3.78</c:v>
                </c:pt>
                <c:pt idx="1">
                  <c:v>4.95</c:v>
                </c:pt>
                <c:pt idx="2">
                  <c:v>5.21</c:v>
                </c:pt>
                <c:pt idx="3">
                  <c:v>3.83</c:v>
                </c:pt>
                <c:pt idx="4">
                  <c:v>2.31</c:v>
                </c:pt>
              </c:numCache>
            </c:numRef>
          </c:val>
          <c:smooth val="0"/>
          <c:extLst>
            <c:ext xmlns:c16="http://schemas.microsoft.com/office/drawing/2014/chart" uri="{C3380CC4-5D6E-409C-BE32-E72D297353CC}">
              <c16:uniqueId val="{00000002-EFDF-4C25-B795-111F2EDF0C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7EF-43D7-BCDA-B54B2E1A3D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EF-43D7-BCDA-B54B2E1A3D3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7EF-43D7-BCDA-B54B2E1A3D30}"/>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97EF-43D7-BCDA-B54B2E1A3D30}"/>
            </c:ext>
          </c:extLst>
        </c:ser>
        <c:ser>
          <c:idx val="4"/>
          <c:order val="4"/>
          <c:tx>
            <c:strRef>
              <c:f>データシート!$A$31</c:f>
              <c:strCache>
                <c:ptCount val="1"/>
                <c:pt idx="0">
                  <c:v>介護保険サービス事業特別会計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0.14000000000000001</c:v>
                </c:pt>
                <c:pt idx="4">
                  <c:v>#N/A</c:v>
                </c:pt>
                <c:pt idx="5">
                  <c:v>0.09</c:v>
                </c:pt>
                <c:pt idx="6">
                  <c:v>#N/A</c:v>
                </c:pt>
                <c:pt idx="7">
                  <c:v>0.15</c:v>
                </c:pt>
                <c:pt idx="8">
                  <c:v>#N/A</c:v>
                </c:pt>
                <c:pt idx="9">
                  <c:v>0.05</c:v>
                </c:pt>
              </c:numCache>
            </c:numRef>
          </c:val>
          <c:extLst>
            <c:ext xmlns:c16="http://schemas.microsoft.com/office/drawing/2014/chart" uri="{C3380CC4-5D6E-409C-BE32-E72D297353CC}">
              <c16:uniqueId val="{00000004-97EF-43D7-BCDA-B54B2E1A3D3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0.14000000000000001</c:v>
                </c:pt>
                <c:pt idx="4">
                  <c:v>#N/A</c:v>
                </c:pt>
                <c:pt idx="5">
                  <c:v>0.14000000000000001</c:v>
                </c:pt>
                <c:pt idx="6">
                  <c:v>#N/A</c:v>
                </c:pt>
                <c:pt idx="7">
                  <c:v>0.1</c:v>
                </c:pt>
                <c:pt idx="8">
                  <c:v>#N/A</c:v>
                </c:pt>
                <c:pt idx="9">
                  <c:v>0.35</c:v>
                </c:pt>
              </c:numCache>
            </c:numRef>
          </c:val>
          <c:extLst>
            <c:ext xmlns:c16="http://schemas.microsoft.com/office/drawing/2014/chart" uri="{C3380CC4-5D6E-409C-BE32-E72D297353CC}">
              <c16:uniqueId val="{00000005-97EF-43D7-BCDA-B54B2E1A3D30}"/>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0.48</c:v>
                </c:pt>
                <c:pt idx="2">
                  <c:v>#N/A</c:v>
                </c:pt>
                <c:pt idx="3">
                  <c:v>0.63</c:v>
                </c:pt>
                <c:pt idx="4">
                  <c:v>#N/A</c:v>
                </c:pt>
                <c:pt idx="5">
                  <c:v>0.59</c:v>
                </c:pt>
                <c:pt idx="6">
                  <c:v>#N/A</c:v>
                </c:pt>
                <c:pt idx="7">
                  <c:v>0.57999999999999996</c:v>
                </c:pt>
                <c:pt idx="8">
                  <c:v>#N/A</c:v>
                </c:pt>
                <c:pt idx="9">
                  <c:v>0.85</c:v>
                </c:pt>
              </c:numCache>
            </c:numRef>
          </c:val>
          <c:extLst>
            <c:ext xmlns:c16="http://schemas.microsoft.com/office/drawing/2014/chart" uri="{C3380CC4-5D6E-409C-BE32-E72D297353CC}">
              <c16:uniqueId val="{00000006-97EF-43D7-BCDA-B54B2E1A3D3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0.83</c:v>
                </c:pt>
                <c:pt idx="2">
                  <c:v>#N/A</c:v>
                </c:pt>
                <c:pt idx="3">
                  <c:v>1.39</c:v>
                </c:pt>
                <c:pt idx="4">
                  <c:v>#N/A</c:v>
                </c:pt>
                <c:pt idx="5">
                  <c:v>2.0299999999999998</c:v>
                </c:pt>
                <c:pt idx="6">
                  <c:v>#N/A</c:v>
                </c:pt>
                <c:pt idx="7">
                  <c:v>2.21</c:v>
                </c:pt>
                <c:pt idx="8">
                  <c:v>#N/A</c:v>
                </c:pt>
                <c:pt idx="9">
                  <c:v>2.4700000000000002</c:v>
                </c:pt>
              </c:numCache>
            </c:numRef>
          </c:val>
          <c:extLst>
            <c:ext xmlns:c16="http://schemas.microsoft.com/office/drawing/2014/chart" uri="{C3380CC4-5D6E-409C-BE32-E72D297353CC}">
              <c16:uniqueId val="{00000007-97EF-43D7-BCDA-B54B2E1A3D3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1.81</c:v>
                </c:pt>
                <c:pt idx="2">
                  <c:v>#N/A</c:v>
                </c:pt>
                <c:pt idx="3">
                  <c:v>2.58</c:v>
                </c:pt>
                <c:pt idx="4">
                  <c:v>#N/A</c:v>
                </c:pt>
                <c:pt idx="5">
                  <c:v>4.13</c:v>
                </c:pt>
                <c:pt idx="6">
                  <c:v>#N/A</c:v>
                </c:pt>
                <c:pt idx="7">
                  <c:v>2.2400000000000002</c:v>
                </c:pt>
                <c:pt idx="8">
                  <c:v>#N/A</c:v>
                </c:pt>
                <c:pt idx="9">
                  <c:v>2.85</c:v>
                </c:pt>
              </c:numCache>
            </c:numRef>
          </c:val>
          <c:extLst>
            <c:ext xmlns:c16="http://schemas.microsoft.com/office/drawing/2014/chart" uri="{C3380CC4-5D6E-409C-BE32-E72D297353CC}">
              <c16:uniqueId val="{00000008-97EF-43D7-BCDA-B54B2E1A3D30}"/>
            </c:ext>
          </c:extLst>
        </c:ser>
        <c:ser>
          <c:idx val="9"/>
          <c:order val="9"/>
          <c:tx>
            <c:strRef>
              <c:f>データシート!$A$36</c:f>
              <c:strCache>
                <c:ptCount val="1"/>
                <c:pt idx="0">
                  <c:v>飯南病院事業会計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9.81</c:v>
                </c:pt>
                <c:pt idx="2">
                  <c:v>#N/A</c:v>
                </c:pt>
                <c:pt idx="3">
                  <c:v>12.13</c:v>
                </c:pt>
                <c:pt idx="4">
                  <c:v>#N/A</c:v>
                </c:pt>
                <c:pt idx="5">
                  <c:v>14.06</c:v>
                </c:pt>
                <c:pt idx="6">
                  <c:v>#N/A</c:v>
                </c:pt>
                <c:pt idx="7">
                  <c:v>14.87</c:v>
                </c:pt>
                <c:pt idx="8">
                  <c:v>#N/A</c:v>
                </c:pt>
                <c:pt idx="9">
                  <c:v>14.32</c:v>
                </c:pt>
              </c:numCache>
            </c:numRef>
          </c:val>
          <c:extLst>
            <c:ext xmlns:c16="http://schemas.microsoft.com/office/drawing/2014/chart" uri="{C3380CC4-5D6E-409C-BE32-E72D297353CC}">
              <c16:uniqueId val="{00000009-97EF-43D7-BCDA-B54B2E1A3D3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1087</c:v>
                </c:pt>
                <c:pt idx="5">
                  <c:v>1117</c:v>
                </c:pt>
                <c:pt idx="8">
                  <c:v>1081</c:v>
                </c:pt>
                <c:pt idx="11">
                  <c:v>1106</c:v>
                </c:pt>
                <c:pt idx="14">
                  <c:v>1067</c:v>
                </c:pt>
              </c:numCache>
            </c:numRef>
          </c:val>
          <c:extLst>
            <c:ext xmlns:c16="http://schemas.microsoft.com/office/drawing/2014/chart" uri="{C3380CC4-5D6E-409C-BE32-E72D297353CC}">
              <c16:uniqueId val="{00000000-3A44-4A9C-A656-916477FFAD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44-4A9C-A656-916477FFAD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1</c:v>
                </c:pt>
                <c:pt idx="6">
                  <c:v>0</c:v>
                </c:pt>
                <c:pt idx="9">
                  <c:v>0</c:v>
                </c:pt>
                <c:pt idx="12">
                  <c:v>0</c:v>
                </c:pt>
              </c:numCache>
            </c:numRef>
          </c:val>
          <c:extLst>
            <c:ext xmlns:c16="http://schemas.microsoft.com/office/drawing/2014/chart" uri="{C3380CC4-5D6E-409C-BE32-E72D297353CC}">
              <c16:uniqueId val="{00000002-3A44-4A9C-A656-916477FFAD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c:v>
                </c:pt>
                <c:pt idx="3">
                  <c:v>10</c:v>
                </c:pt>
                <c:pt idx="6">
                  <c:v>12</c:v>
                </c:pt>
                <c:pt idx="9">
                  <c:v>14</c:v>
                </c:pt>
                <c:pt idx="12">
                  <c:v>13</c:v>
                </c:pt>
              </c:numCache>
            </c:numRef>
          </c:val>
          <c:extLst>
            <c:ext xmlns:c16="http://schemas.microsoft.com/office/drawing/2014/chart" uri="{C3380CC4-5D6E-409C-BE32-E72D297353CC}">
              <c16:uniqueId val="{00000003-3A44-4A9C-A656-916477FFAD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351</c:v>
                </c:pt>
                <c:pt idx="3">
                  <c:v>338</c:v>
                </c:pt>
                <c:pt idx="6">
                  <c:v>344</c:v>
                </c:pt>
                <c:pt idx="9">
                  <c:v>335</c:v>
                </c:pt>
                <c:pt idx="12">
                  <c:v>344</c:v>
                </c:pt>
              </c:numCache>
            </c:numRef>
          </c:val>
          <c:extLst>
            <c:ext xmlns:c16="http://schemas.microsoft.com/office/drawing/2014/chart" uri="{C3380CC4-5D6E-409C-BE32-E72D297353CC}">
              <c16:uniqueId val="{00000004-3A44-4A9C-A656-916477FFAD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44-4A9C-A656-916477FFAD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44-4A9C-A656-916477FFAD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1034</c:v>
                </c:pt>
                <c:pt idx="3">
                  <c:v>1038</c:v>
                </c:pt>
                <c:pt idx="6">
                  <c:v>1042</c:v>
                </c:pt>
                <c:pt idx="9">
                  <c:v>1091</c:v>
                </c:pt>
                <c:pt idx="12">
                  <c:v>1033</c:v>
                </c:pt>
              </c:numCache>
            </c:numRef>
          </c:val>
          <c:extLst>
            <c:ext xmlns:c16="http://schemas.microsoft.com/office/drawing/2014/chart" uri="{C3380CC4-5D6E-409C-BE32-E72D297353CC}">
              <c16:uniqueId val="{00000007-3A44-4A9C-A656-916477FFAD7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313</c:v>
                </c:pt>
                <c:pt idx="2">
                  <c:v>#N/A</c:v>
                </c:pt>
                <c:pt idx="3">
                  <c:v>#N/A</c:v>
                </c:pt>
                <c:pt idx="4">
                  <c:v>270</c:v>
                </c:pt>
                <c:pt idx="5">
                  <c:v>#N/A</c:v>
                </c:pt>
                <c:pt idx="6">
                  <c:v>#N/A</c:v>
                </c:pt>
                <c:pt idx="7">
                  <c:v>317</c:v>
                </c:pt>
                <c:pt idx="8">
                  <c:v>#N/A</c:v>
                </c:pt>
                <c:pt idx="9">
                  <c:v>#N/A</c:v>
                </c:pt>
                <c:pt idx="10">
                  <c:v>334</c:v>
                </c:pt>
                <c:pt idx="11">
                  <c:v>#N/A</c:v>
                </c:pt>
                <c:pt idx="12">
                  <c:v>#N/A</c:v>
                </c:pt>
                <c:pt idx="13">
                  <c:v>323</c:v>
                </c:pt>
                <c:pt idx="14">
                  <c:v>#N/A</c:v>
                </c:pt>
              </c:numCache>
            </c:numRef>
          </c:val>
          <c:smooth val="0"/>
          <c:extLst>
            <c:ext xmlns:c16="http://schemas.microsoft.com/office/drawing/2014/chart" uri="{C3380CC4-5D6E-409C-BE32-E72D297353CC}">
              <c16:uniqueId val="{00000008-3A44-4A9C-A656-916477FFAD7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10624</c:v>
                </c:pt>
                <c:pt idx="5">
                  <c:v>10674</c:v>
                </c:pt>
                <c:pt idx="8">
                  <c:v>10395</c:v>
                </c:pt>
                <c:pt idx="11">
                  <c:v>9844</c:v>
                </c:pt>
                <c:pt idx="14">
                  <c:v>9365</c:v>
                </c:pt>
              </c:numCache>
            </c:numRef>
          </c:val>
          <c:extLst>
            <c:ext xmlns:c16="http://schemas.microsoft.com/office/drawing/2014/chart" uri="{C3380CC4-5D6E-409C-BE32-E72D297353CC}">
              <c16:uniqueId val="{00000000-6812-40BE-8DA4-1803546B1A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233</c:v>
                </c:pt>
                <c:pt idx="5">
                  <c:v>289</c:v>
                </c:pt>
                <c:pt idx="8">
                  <c:v>480</c:v>
                </c:pt>
                <c:pt idx="11">
                  <c:v>474</c:v>
                </c:pt>
                <c:pt idx="14">
                  <c:v>439</c:v>
                </c:pt>
              </c:numCache>
            </c:numRef>
          </c:val>
          <c:extLst>
            <c:ext xmlns:c16="http://schemas.microsoft.com/office/drawing/2014/chart" uri="{C3380CC4-5D6E-409C-BE32-E72D297353CC}">
              <c16:uniqueId val="{00000001-6812-40BE-8DA4-1803546B1A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2462</c:v>
                </c:pt>
                <c:pt idx="5">
                  <c:v>2295</c:v>
                </c:pt>
                <c:pt idx="8">
                  <c:v>2484</c:v>
                </c:pt>
                <c:pt idx="11">
                  <c:v>2348</c:v>
                </c:pt>
                <c:pt idx="14">
                  <c:v>2818</c:v>
                </c:pt>
              </c:numCache>
            </c:numRef>
          </c:val>
          <c:extLst>
            <c:ext xmlns:c16="http://schemas.microsoft.com/office/drawing/2014/chart" uri="{C3380CC4-5D6E-409C-BE32-E72D297353CC}">
              <c16:uniqueId val="{00000002-6812-40BE-8DA4-1803546B1A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12-40BE-8DA4-1803546B1A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12-40BE-8DA4-1803546B1A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12-40BE-8DA4-1803546B1A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632</c:v>
                </c:pt>
                <c:pt idx="3">
                  <c:v>646</c:v>
                </c:pt>
                <c:pt idx="6">
                  <c:v>631</c:v>
                </c:pt>
                <c:pt idx="9">
                  <c:v>614</c:v>
                </c:pt>
                <c:pt idx="12">
                  <c:v>595</c:v>
                </c:pt>
              </c:numCache>
            </c:numRef>
          </c:val>
          <c:extLst>
            <c:ext xmlns:c16="http://schemas.microsoft.com/office/drawing/2014/chart" uri="{C3380CC4-5D6E-409C-BE32-E72D297353CC}">
              <c16:uniqueId val="{00000006-6812-40BE-8DA4-1803546B1A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92</c:v>
                </c:pt>
                <c:pt idx="3">
                  <c:v>81</c:v>
                </c:pt>
                <c:pt idx="6">
                  <c:v>78</c:v>
                </c:pt>
                <c:pt idx="9">
                  <c:v>71</c:v>
                </c:pt>
                <c:pt idx="12">
                  <c:v>69</c:v>
                </c:pt>
              </c:numCache>
            </c:numRef>
          </c:val>
          <c:extLst>
            <c:ext xmlns:c16="http://schemas.microsoft.com/office/drawing/2014/chart" uri="{C3380CC4-5D6E-409C-BE32-E72D297353CC}">
              <c16:uniqueId val="{00000007-6812-40BE-8DA4-1803546B1A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3723</c:v>
                </c:pt>
                <c:pt idx="3">
                  <c:v>3543</c:v>
                </c:pt>
                <c:pt idx="6">
                  <c:v>3259</c:v>
                </c:pt>
                <c:pt idx="9">
                  <c:v>3185</c:v>
                </c:pt>
                <c:pt idx="12">
                  <c:v>2958</c:v>
                </c:pt>
              </c:numCache>
            </c:numRef>
          </c:val>
          <c:extLst>
            <c:ext xmlns:c16="http://schemas.microsoft.com/office/drawing/2014/chart" uri="{C3380CC4-5D6E-409C-BE32-E72D297353CC}">
              <c16:uniqueId val="{00000008-6812-40BE-8DA4-1803546B1A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1</c:v>
                </c:pt>
                <c:pt idx="6">
                  <c:v>0</c:v>
                </c:pt>
                <c:pt idx="9">
                  <c:v>0</c:v>
                </c:pt>
                <c:pt idx="12">
                  <c:v>4</c:v>
                </c:pt>
              </c:numCache>
            </c:numRef>
          </c:val>
          <c:extLst>
            <c:ext xmlns:c16="http://schemas.microsoft.com/office/drawing/2014/chart" uri="{C3380CC4-5D6E-409C-BE32-E72D297353CC}">
              <c16:uniqueId val="{00000009-6812-40BE-8DA4-1803546B1A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10545</c:v>
                </c:pt>
                <c:pt idx="3">
                  <c:v>10894</c:v>
                </c:pt>
                <c:pt idx="6">
                  <c:v>10927</c:v>
                </c:pt>
                <c:pt idx="9">
                  <c:v>10286</c:v>
                </c:pt>
                <c:pt idx="12">
                  <c:v>9887</c:v>
                </c:pt>
              </c:numCache>
            </c:numRef>
          </c:val>
          <c:extLst>
            <c:ext xmlns:c16="http://schemas.microsoft.com/office/drawing/2014/chart" uri="{C3380CC4-5D6E-409C-BE32-E72D297353CC}">
              <c16:uniqueId val="{0000000A-6812-40BE-8DA4-1803546B1A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1674</c:v>
                </c:pt>
                <c:pt idx="2">
                  <c:v>#N/A</c:v>
                </c:pt>
                <c:pt idx="3">
                  <c:v>#N/A</c:v>
                </c:pt>
                <c:pt idx="4">
                  <c:v>1907</c:v>
                </c:pt>
                <c:pt idx="5">
                  <c:v>#N/A</c:v>
                </c:pt>
                <c:pt idx="6">
                  <c:v>#N/A</c:v>
                </c:pt>
                <c:pt idx="7">
                  <c:v>1536</c:v>
                </c:pt>
                <c:pt idx="8">
                  <c:v>#N/A</c:v>
                </c:pt>
                <c:pt idx="9">
                  <c:v>#N/A</c:v>
                </c:pt>
                <c:pt idx="10">
                  <c:v>1489</c:v>
                </c:pt>
                <c:pt idx="11">
                  <c:v>#N/A</c:v>
                </c:pt>
                <c:pt idx="12">
                  <c:v>#N/A</c:v>
                </c:pt>
                <c:pt idx="13">
                  <c:v>891</c:v>
                </c:pt>
                <c:pt idx="14">
                  <c:v>#N/A</c:v>
                </c:pt>
              </c:numCache>
            </c:numRef>
          </c:val>
          <c:smooth val="0"/>
          <c:extLst>
            <c:ext xmlns:c16="http://schemas.microsoft.com/office/drawing/2014/chart" uri="{C3380CC4-5D6E-409C-BE32-E72D297353CC}">
              <c16:uniqueId val="{0000000B-6812-40BE-8DA4-1803546B1A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620</c:v>
                </c:pt>
                <c:pt idx="1">
                  <c:v>620</c:v>
                </c:pt>
                <c:pt idx="2">
                  <c:v>620</c:v>
                </c:pt>
              </c:numCache>
            </c:numRef>
          </c:val>
          <c:extLst>
            <c:ext xmlns:c16="http://schemas.microsoft.com/office/drawing/2014/chart" uri="{C3380CC4-5D6E-409C-BE32-E72D297353CC}">
              <c16:uniqueId val="{00000000-12B8-48A6-99E9-E80E71AEE3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1074</c:v>
                </c:pt>
                <c:pt idx="1">
                  <c:v>977</c:v>
                </c:pt>
                <c:pt idx="2">
                  <c:v>1151</c:v>
                </c:pt>
              </c:numCache>
            </c:numRef>
          </c:val>
          <c:extLst>
            <c:ext xmlns:c16="http://schemas.microsoft.com/office/drawing/2014/chart" uri="{C3380CC4-5D6E-409C-BE32-E72D297353CC}">
              <c16:uniqueId val="{00000001-12B8-48A6-99E9-E80E71AEE3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1804</c:v>
                </c:pt>
                <c:pt idx="1">
                  <c:v>1739</c:v>
                </c:pt>
                <c:pt idx="2">
                  <c:v>1880</c:v>
                </c:pt>
              </c:numCache>
            </c:numRef>
          </c:val>
          <c:extLst>
            <c:ext xmlns:c16="http://schemas.microsoft.com/office/drawing/2014/chart" uri="{C3380CC4-5D6E-409C-BE32-E72D297353CC}">
              <c16:uniqueId val="{00000002-12B8-48A6-99E9-E80E71AEE3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{B4B802C9-D14B-4A33-9751-1270CA2DC075}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158-445F-9D2F-4610F02D55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{EB655B27-753E-4002-BDEB-C779E26DC1DD}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58-445F-9D2F-4610F02D55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{FDBA75F6-F581-488A-AB30-09F63E6F97DB}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58-445F-9D2F-4610F02D55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{5A5681C1-6AA1-4214-AD97-80671C46CE8A}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58-445F-9D2F-4610F02D55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{8A24A6B7-B074-4ABE-B948-8EEEB1784435}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58-445F-9D2F-4610F02D551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{301F128C-EA8B-40C7-9C85-55DC99C605AE}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158-445F-9D2F-4610F02D551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{5BFE74FD-F007-46AC-B546-BF8EB37ADDF4}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158-445F-9D2F-4610F02D551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{DC35D00D-3816-40B6-8CEA-34AC81764E8A}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158-445F-9D2F-4610F02D551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{21C2616A-1D45-4B0D-AF5E-BB6903868928}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158-445F-9D2F-4610F02D55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51.1</c:v>
                </c:pt>
                <c:pt idx="8">
                  <c:v>52</c:v>
                </c:pt>
                <c:pt idx="16">
                  <c:v>54</c:v>
                </c:pt>
                <c:pt idx="24">
                  <c:v>56.4</c:v>
                </c:pt>
                <c:pt idx="32">
                  <c:v>58.5</c:v>
                </c:pt>
              </c:numCache>
            </c:numRef>
          </c:xVal>
          <c:yVal>
            <c:numRef>
              <c:f>公会計指標分析・財政指標組合せ分析表!$BP$51:$DC$51</c:f>
              <c:numCache>
                <c:formatCode>#,##0.0;"▲ "#,##0.0</c:formatCode>
                <c:ptCount val="40"/>
                <c:pt idx="0">
                  <c:v>54.9</c:v>
                </c:pt>
                <c:pt idx="8">
                  <c:v>60.3</c:v>
                </c:pt>
                <c:pt idx="16">
                  <c:v>45.5</c:v>
                </c:pt>
                <c:pt idx="24">
                  <c:v>44.9</c:v>
                </c:pt>
                <c:pt idx="32">
                  <c:v>26.7</c:v>
                </c:pt>
              </c:numCache>
            </c:numRef>
          </c:yVal>
          <c:smooth val="0"/>
          <c:extLst>
            <c:ext xmlns:c16="http://schemas.microsoft.com/office/drawing/2014/chart" uri="{C3380CC4-5D6E-409C-BE32-E72D297353CC}">
              <c16:uniqueId val="{00000009-4158-445F-9D2F-4610F02D55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6961054097210622E-2"/>
                  <c:y val="-8.43637691553783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{38585851-7830-4A40-B369-6C5849380655}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158-445F-9D2F-4610F02D551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{2537E3DD-F881-4396-9C10-EEF97C216724}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58-445F-9D2F-4610F02D55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{B0D26E19-030D-49F1-B0D9-D173A1064E53}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58-445F-9D2F-4610F02D55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{FF40EC90-AA8A-4A46-BC88-3732B9E201A8}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58-445F-9D2F-4610F02D55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{DC1683F2-FB54-497C-B593-4F8EB4EA8437}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58-445F-9D2F-4610F02D5515}"/>
                </c:ext>
              </c:extLst>
            </c:dLbl>
            <c:dLbl>
              <c:idx val="8"/>
              <c:layout>
                <c:manualLayout>
                  <c:x val="-2.7070447203257766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{BC41A7A5-2910-4B6F-BAD4-2019C15DFDDA}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158-445F-9D2F-4610F02D5515}"/>
                </c:ext>
              </c:extLst>
            </c:dLbl>
            <c:dLbl>
              <c:idx val="16"/>
              <c:layout>
                <c:manualLayout>
                  <c:x val="-3.2015750650234161E-2"/>
                  <c:y val="-4.5114315056352022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{565DAA9F-3813-44FC-9AC3-A8848E16217B}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158-445F-9D2F-4610F02D551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{02AEC877-C516-4980-A4A9-B650BF009236}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158-445F-9D2F-4610F02D551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{5CE087EE-79E0-4923-AE60-EA94AB4A3F13}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158-445F-9D2F-4610F02D55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158-445F-9D2F-4610F02D5515}"/>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{3FF3E96C-39B2-4340-A53F-E8F68C5FBBC0}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49B-4E3F-AC9D-E0EA1155A0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{8C0E4B5F-C9DA-4160-BAFC-358FEF817468}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9B-4E3F-AC9D-E0EA1155A0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{3C75B6A3-84B4-4BF7-93CF-46B499F3F897}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9B-4E3F-AC9D-E0EA1155A0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{BADD20BD-EC40-4454-B572-F6EDAE57C6F2}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9B-4E3F-AC9D-E0EA1155A0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{F7A4BEB9-2B44-40C1-8D2E-DBADF115F9D2}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9B-4E3F-AC9D-E0EA1155A09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{7B1E1F49-B3D6-42B1-A2F0-82A0E089A872}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49B-4E3F-AC9D-E0EA1155A09B}"/>
                </c:ext>
              </c:extLst>
            </c:dLbl>
            <c:dLbl>
              <c:idx val="16"/>
              <c:layout>
                <c:manualLayout>
                  <c:x val="-3.7842225392624447E-2"/>
                  <c:y val="-4.6093004554399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{74E722C1-FFA7-45BF-AA22-61C4BDCDA96B}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49B-4E3F-AC9D-E0EA1155A09B}"/>
                </c:ext>
              </c:extLst>
            </c:dLbl>
            <c:dLbl>
              <c:idx val="24"/>
              <c:layout>
                <c:manualLayout>
                  <c:x val="-2.5298460057526652E-2"/>
                  <c:y val="-7.874028962118820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{A4C930AD-21CF-4FCD-A0EA-36901F6AB1BA}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49B-4E3F-AC9D-E0EA1155A09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{96B7AF65-44F3-4FFF-A488-A66C9CE8D8EC}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49B-4E3F-AC9D-E0EA1155A0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10.4</c:v>
                </c:pt>
                <c:pt idx="16">
                  <c:v>9.4</c:v>
                </c:pt>
                <c:pt idx="24">
                  <c:v>9.3000000000000007</c:v>
                </c:pt>
                <c:pt idx="32">
                  <c:v>9.6999999999999993</c:v>
                </c:pt>
              </c:numCache>
            </c:numRef>
          </c:xVal>
          <c:yVal>
            <c:numRef>
              <c:f>公会計指標分析・財政指標組合せ分析表!$BP$73:$DC$73</c:f>
              <c:numCache>
                <c:formatCode>#,##0.0;"▲ "#,##0.0</c:formatCode>
                <c:ptCount val="40"/>
                <c:pt idx="0">
                  <c:v>54.9</c:v>
                </c:pt>
                <c:pt idx="8">
                  <c:v>60.3</c:v>
                </c:pt>
                <c:pt idx="16">
                  <c:v>45.5</c:v>
                </c:pt>
                <c:pt idx="24">
                  <c:v>44.9</c:v>
                </c:pt>
                <c:pt idx="32">
                  <c:v>26.7</c:v>
                </c:pt>
              </c:numCache>
            </c:numRef>
          </c:yVal>
          <c:smooth val="0"/>
          <c:extLst>
            <c:ext xmlns:c16="http://schemas.microsoft.com/office/drawing/2014/chart" uri="{C3380CC4-5D6E-409C-BE32-E72D297353CC}">
              <c16:uniqueId val="{00000009-249B-4E3F-AC9D-E0EA1155A0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{68A57E98-2FF7-41BF-9CE5-B2C63D4C3C20}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49B-4E3F-AC9D-E0EA1155A09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{AAD7305E-58A9-43C7-A5A7-09F5E0937EF0}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9B-4E3F-AC9D-E0EA1155A0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{4742CECA-CC01-48BF-ABCA-3641629B558E}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9B-4E3F-AC9D-E0EA1155A0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{D2E6976A-DDAF-4C69-A7B4-276DC293EDC5}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9B-4E3F-AC9D-E0EA1155A0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{81FEE5AE-ACF1-4F9B-BA0E-D562DD383CCE}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9B-4E3F-AC9D-E0EA1155A09B}"/>
                </c:ext>
              </c:extLst>
            </c:dLbl>
            <c:dLbl>
              <c:idx val="8"/>
              <c:layout>
                <c:manualLayout>
                  <c:x val="-2.5298388263998016E-2"/>
                  <c:y val="-0.10617063278688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{BB22F4E1-B7A8-4E57-9AB1-9CFFB7F80D80}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49B-4E3F-AC9D-E0EA1155A09B}"/>
                </c:ext>
              </c:extLst>
            </c:dLbl>
            <c:dLbl>
              <c:idx val="16"/>
              <c:layout>
                <c:manualLayout>
                  <c:x val="-3.7842297186153152E-2"/>
                  <c:y val="-7.601580100650248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{B9FF7D24-E4B3-4885-8E01-2896D0819787}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49B-4E3F-AC9D-E0EA1155A09B}"/>
                </c:ext>
              </c:extLst>
            </c:dLbl>
            <c:dLbl>
              <c:idx val="24"/>
              <c:layout>
                <c:manualLayout>
                  <c:x val="-3.1570342725075584E-2"/>
                  <c:y val="-2.930529136444992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{CB2A67A4-F40F-4B3B-A6DA-3D00C7634B31}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49B-4E3F-AC9D-E0EA1155A09B}"/>
                </c:ext>
              </c:extLst>
            </c:dLbl>
            <c:dLbl>
              <c:idx val="32"/>
              <c:layout>
                <c:manualLayout>
                  <c:x val="-3.1570342725075584E-2"/>
                  <c:y val="-3.817434946198627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{5836C43D-4164-413F-AEA8-0A41858DAE53}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49B-4E3F-AC9D-E0EA1155A0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49B-4E3F-AC9D-E0EA1155A09B}"/>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島根県飯南町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令和</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年度に行った多額の繰上償還の効果（元利償還金△</a:t>
          </a:r>
          <a:r>
            <a:rPr kumimoji="1" lang="en-US" altLang="ja-JP" sz="1050">
              <a:latin typeface="ＭＳ ゴシック" pitchFamily="49" charset="-128"/>
              <a:ea typeface="ＭＳ ゴシック" pitchFamily="49" charset="-128"/>
            </a:rPr>
            <a:t>65.5</a:t>
          </a:r>
          <a:r>
            <a:rPr kumimoji="1" lang="ja-JP" altLang="en-US" sz="1050">
              <a:latin typeface="ＭＳ ゴシック" pitchFamily="49" charset="-128"/>
              <a:ea typeface="ＭＳ ゴシック" pitchFamily="49" charset="-128"/>
            </a:rPr>
            <a:t>百万円）により、元利償還金は</a:t>
          </a:r>
          <a:r>
            <a:rPr kumimoji="1" lang="en-US" altLang="ja-JP" sz="1050">
              <a:latin typeface="ＭＳ ゴシック" pitchFamily="49" charset="-128"/>
              <a:ea typeface="ＭＳ ゴシック" pitchFamily="49" charset="-128"/>
            </a:rPr>
            <a:t>58</a:t>
          </a:r>
          <a:r>
            <a:rPr kumimoji="1" lang="ja-JP" altLang="en-US" sz="1050">
              <a:latin typeface="ＭＳ ゴシック" pitchFamily="49" charset="-128"/>
              <a:ea typeface="ＭＳ ゴシック" pitchFamily="49" charset="-128"/>
            </a:rPr>
            <a:t>百万円減少しました。今後は、カントリーエレベーター整備補助や新庁舎建設、光ケーブル整備、頓原・来島拠点複合施設建設、新衣掛団地建設などの大規模事業の元金償還時期が重なっていくため、元利償還金は基本的には増加傾向にあると考えています。また合併前後に集中的に行った上下水道施設の整備に対する特別会計への補助（公営企業債の元利償還金に対する繰入金）が高い水準で推移しています。</a:t>
          </a:r>
        </a:p>
        <a:p>
          <a:r>
            <a:rPr kumimoji="1" lang="ja-JP" altLang="en-US" sz="1050">
              <a:latin typeface="ＭＳ ゴシック" pitchFamily="49" charset="-128"/>
              <a:ea typeface="ＭＳ ゴシック" pitchFamily="49" charset="-128"/>
            </a:rPr>
            <a:t>　上述した事業以外にも、近年の集中した大規模建設事業の実施により、町債の年間償還額はしばらくの間</a:t>
          </a:r>
          <a:r>
            <a:rPr kumimoji="1" lang="en-US" altLang="ja-JP" sz="1050">
              <a:latin typeface="ＭＳ ゴシック" pitchFamily="49" charset="-128"/>
              <a:ea typeface="ＭＳ ゴシック" pitchFamily="49" charset="-128"/>
            </a:rPr>
            <a:t>11</a:t>
          </a:r>
          <a:r>
            <a:rPr kumimoji="1" lang="ja-JP" altLang="en-US" sz="1050">
              <a:latin typeface="ＭＳ ゴシック" pitchFamily="49" charset="-128"/>
              <a:ea typeface="ＭＳ ゴシック" pitchFamily="49" charset="-128"/>
            </a:rPr>
            <a:t>億円を超える状況が続き、令和</a:t>
          </a:r>
          <a:r>
            <a:rPr kumimoji="1" lang="en-US" altLang="ja-JP" sz="1050">
              <a:latin typeface="ＭＳ ゴシック" pitchFamily="49" charset="-128"/>
              <a:ea typeface="ＭＳ ゴシック" pitchFamily="49" charset="-128"/>
            </a:rPr>
            <a:t>11</a:t>
          </a:r>
          <a:r>
            <a:rPr kumimoji="1" lang="ja-JP" altLang="en-US" sz="1050">
              <a:latin typeface="ＭＳ ゴシック" pitchFamily="49" charset="-128"/>
              <a:ea typeface="ＭＳ ゴシック" pitchFamily="49" charset="-128"/>
            </a:rPr>
            <a:t>年年度の単年度の実質公債費比率は</a:t>
          </a:r>
          <a:r>
            <a:rPr kumimoji="1" lang="en-US" altLang="ja-JP" sz="1050">
              <a:latin typeface="ＭＳ ゴシック" pitchFamily="49" charset="-128"/>
              <a:ea typeface="ＭＳ ゴシック" pitchFamily="49" charset="-128"/>
            </a:rPr>
            <a:t>14.9</a:t>
          </a:r>
          <a:r>
            <a:rPr kumimoji="1" lang="ja-JP" altLang="en-US" sz="1050">
              <a:latin typeface="ＭＳ ゴシック" pitchFamily="49" charset="-128"/>
              <a:ea typeface="ＭＳ ゴシック" pitchFamily="49" charset="-128"/>
            </a:rPr>
            <a:t>％に、繰上償還を実施しない場合の</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カ年平均の実質公債費比率は</a:t>
          </a:r>
          <a:r>
            <a:rPr kumimoji="1" lang="en-US" altLang="ja-JP" sz="1050">
              <a:latin typeface="ＭＳ ゴシック" pitchFamily="49" charset="-128"/>
              <a:ea typeface="ＭＳ ゴシック" pitchFamily="49" charset="-128"/>
            </a:rPr>
            <a:t>14.6</a:t>
          </a:r>
          <a:r>
            <a:rPr kumimoji="1" lang="ja-JP" altLang="en-US" sz="1050">
              <a:latin typeface="ＭＳ ゴシック" pitchFamily="49" charset="-128"/>
              <a:ea typeface="ＭＳ ゴシック" pitchFamily="49" charset="-128"/>
            </a:rPr>
            <a:t>％となる見込みです。</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今後も計画的な繰上償還や新規発行額の抑制を行い、比率上昇の要因となる元利償還金の削減に努める必要があります。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島根県飯南町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町合併以降、繰上償還の効果で「一般会計等に係る地方債の現在高」は確実に減少し、平成</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年度末に</a:t>
          </a:r>
          <a:r>
            <a:rPr kumimoji="1" lang="en-US" altLang="ja-JP" sz="1100">
              <a:latin typeface="ＭＳ ゴシック" pitchFamily="49" charset="-128"/>
              <a:ea typeface="ＭＳ ゴシック" pitchFamily="49" charset="-128"/>
            </a:rPr>
            <a:t>100</a:t>
          </a:r>
          <a:r>
            <a:rPr kumimoji="1" lang="ja-JP" altLang="en-US" sz="1100">
              <a:latin typeface="ＭＳ ゴシック" pitchFamily="49" charset="-128"/>
              <a:ea typeface="ＭＳ ゴシック" pitchFamily="49" charset="-128"/>
            </a:rPr>
            <a:t>億円を下回りました。しかし平成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年度以降、カントリエレベーターや新庁舎、拠点複合施設などの大規模建設事業の実施に伴い多額の町債を発行したため、町債残高は再び増加し、令和元年度末には</a:t>
          </a:r>
          <a:r>
            <a:rPr kumimoji="1" lang="en-US" altLang="ja-JP" sz="1100">
              <a:latin typeface="ＭＳ ゴシック" pitchFamily="49" charset="-128"/>
              <a:ea typeface="ＭＳ ゴシック" pitchFamily="49" charset="-128"/>
            </a:rPr>
            <a:t>100</a:t>
          </a:r>
          <a:r>
            <a:rPr kumimoji="1" lang="ja-JP" altLang="en-US" sz="1100">
              <a:latin typeface="ＭＳ ゴシック" pitchFamily="49" charset="-128"/>
              <a:ea typeface="ＭＳ ゴシック" pitchFamily="49" charset="-128"/>
            </a:rPr>
            <a:t>億円を超えました。</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年度は繰上償還の実施等により町債残高は</a:t>
          </a:r>
          <a:r>
            <a:rPr kumimoji="1" lang="en-US" altLang="ja-JP" sz="1100">
              <a:latin typeface="ＭＳ ゴシック" pitchFamily="49" charset="-128"/>
              <a:ea typeface="ＭＳ ゴシック" pitchFamily="49" charset="-128"/>
            </a:rPr>
            <a:t>4.0</a:t>
          </a:r>
          <a:r>
            <a:rPr kumimoji="1" lang="ja-JP" altLang="en-US" sz="1100">
              <a:latin typeface="ＭＳ ゴシック" pitchFamily="49" charset="-128"/>
              <a:ea typeface="ＭＳ ゴシック" pitchFamily="49" charset="-128"/>
            </a:rPr>
            <a:t>億円減少し、</a:t>
          </a:r>
          <a:r>
            <a:rPr kumimoji="1" lang="en-US" altLang="ja-JP" sz="1100">
              <a:latin typeface="ＭＳ ゴシック" pitchFamily="49" charset="-128"/>
              <a:ea typeface="ＭＳ ゴシック" pitchFamily="49" charset="-128"/>
            </a:rPr>
            <a:t>100</a:t>
          </a:r>
          <a:r>
            <a:rPr kumimoji="1" lang="ja-JP" altLang="en-US" sz="1100">
              <a:latin typeface="ＭＳ ゴシック" pitchFamily="49" charset="-128"/>
              <a:ea typeface="ＭＳ ゴシック" pitchFamily="49" charset="-128"/>
            </a:rPr>
            <a:t>億円を下回ることができました。今後の大規模事業の実施予定から鑑みると、令和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年度末以降は</a:t>
          </a:r>
          <a:r>
            <a:rPr kumimoji="1" lang="en-US" altLang="ja-JP" sz="1100">
              <a:latin typeface="ＭＳ ゴシック" pitchFamily="49" charset="-128"/>
              <a:ea typeface="ＭＳ ゴシック" pitchFamily="49" charset="-128"/>
            </a:rPr>
            <a:t>95</a:t>
          </a:r>
          <a:r>
            <a:rPr kumimoji="1" lang="ja-JP" altLang="en-US" sz="1100">
              <a:latin typeface="ＭＳ ゴシック" pitchFamily="49" charset="-128"/>
              <a:ea typeface="ＭＳ ゴシック" pitchFamily="49" charset="-128"/>
            </a:rPr>
            <a:t>億円程度で推移すると見込んでいます。</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計画的に繰上償還を実施すること、償還額以上の町債を発行しないなど町債の新規発行の抑制を行うことで、将来負担比率を上昇させる要因の「一般会計等に係る地方債の現在高」の確実な縮減に努めます。</a:t>
          </a:r>
        </a:p>
        <a:p>
          <a:r>
            <a:rPr kumimoji="1" lang="ja-JP" altLang="en-US" sz="1100">
              <a:latin typeface="ＭＳ ゴシック" pitchFamily="49" charset="-128"/>
              <a:ea typeface="ＭＳ ゴシック" pitchFamily="49" charset="-128"/>
            </a:rPr>
            <a:t>　「充当可能基金」のうち特定目的基金については、各施策の財源として適宜取り崩して有効に活用しました。また、令和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年度は減債基金に</a:t>
          </a:r>
          <a:r>
            <a:rPr kumimoji="1" lang="en-US" altLang="ja-JP" sz="1100">
              <a:latin typeface="ＭＳ ゴシック" pitchFamily="49" charset="-128"/>
              <a:ea typeface="ＭＳ ゴシック" pitchFamily="49" charset="-128"/>
            </a:rPr>
            <a:t>1.7</a:t>
          </a:r>
          <a:r>
            <a:rPr kumimoji="1" lang="ja-JP" altLang="en-US" sz="1100">
              <a:latin typeface="ＭＳ ゴシック" pitchFamily="49" charset="-128"/>
              <a:ea typeface="ＭＳ ゴシック" pitchFamily="49" charset="-128"/>
            </a:rPr>
            <a:t>億円の積立を行ったり、充当可能基金の考え方について整理したため、令和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年度より</a:t>
          </a:r>
          <a:r>
            <a:rPr kumimoji="1" lang="en-US" altLang="ja-JP" sz="1100">
              <a:latin typeface="ＭＳ ゴシック" pitchFamily="49" charset="-128"/>
              <a:ea typeface="ＭＳ ゴシック" pitchFamily="49" charset="-128"/>
            </a:rPr>
            <a:t>4.7</a:t>
          </a:r>
          <a:r>
            <a:rPr kumimoji="1" lang="ja-JP" altLang="en-US" sz="1100">
              <a:latin typeface="ＭＳ ゴシック" pitchFamily="49" charset="-128"/>
              <a:ea typeface="ＭＳ ゴシック" pitchFamily="49" charset="-128"/>
            </a:rPr>
            <a:t>億円増加しています。</a:t>
          </a:r>
        </a:p>
        <a:p>
          <a:r>
            <a:rPr kumimoji="1" lang="ja-JP" altLang="en-US" sz="1100">
              <a:latin typeface="ＭＳ ゴシック" pitchFamily="49" charset="-128"/>
              <a:ea typeface="ＭＳ ゴシック" pitchFamily="49" charset="-128"/>
            </a:rPr>
            <a:t>　国債・定期預金などの安全な手法での運用を引き続き行っていくほか、災害などの緊急時に備えた総額の確保、普通交付税の減額などによる将来の財政需要にも備えていきます。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島根県飯南町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国債等の有価証券として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億円を運用するなどして運用益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百万円を積み立てたほか、今後の公債費の増加を見込んで減債基金に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億円、外部団体へ出資していた資金の返還等によりまちづくり基金に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億円、ふるさと応援寄附金により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百万円などを積み立てました。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百万円を取り崩したため基金総額は増加しています。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国債等の有価証券で運用益を生み出しながら、必要な事業に活用していきます。</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①まちづくり基金・・・町民の連帯の強化及び地域振興に活用します。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②ふるさと応援基金・・・ふるさと納税の寄附金を積み立て、まちづくりに活用します。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③若者女性応援基金・・・飯南町総合戦略に掲げる若者・女性に関する目標を達成するために活用します。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④福祉基金・・・社会福祉に関する町民の自主的な活動を促進します。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⑤志津見ダム周辺施設管理基金・・・志津見ダム周辺施設の管理に要する財源を確保し、管理の円滑な執行を図ります。</a:t>
          </a:r>
        </a:p>
        <a:p>
          <a:endPar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①・・・外部団体へ出資していた資金の返還金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百万円等を積み立てたため残高が増加しました。</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②・・・人材育成などの必要な事業のために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百万円を取り崩しましたが、寄附金額が想定より多く</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93</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百万円を積み立てたため残高が増加しました。</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③・・・若者の出会いの場の創出など必要なの事業のために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百万円を取り崩しましたが、</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国債等の運用益でほぼ同額を積み立てたため、残高の増減はありませんでした。</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④・・・町民の自主的な活動を支援する交付金の財源として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百万円を取り崩したため残高が減少しました。</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⑤・・・国・県からの国有資産等所在市町村交付金のうちダム関連経費を積み立てたため残高が増加しました。</a:t>
          </a:r>
        </a:p>
        <a:p>
          <a:endPar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①・・・果実運用益を生み出すことを主体とします。</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②・・・ふるさと応援寄附金を積み立て、まちづくりのために活用していきます。</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③・・・飯南町総合戦略に掲げる若者・女性に関する目標を達成するために活用していきます。</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④・・・社会福祉に関する町民の自主的な活動の促進のために活用していきます。</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⑤・・・志津見ダム周辺地域の活性化を図るための情報発信やクラインガルテンの整備など必要な事業のために活用していきます。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増減はありません。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伴う交付税、税収の減少に加え、近年の大規模事業実施による公債費の増加などにより、収支不足が見込まれることから、今後は取り崩す可能性がありますが、本基金は大規模災害時など緊急的に資金が必要な場合に重要な財源となるため、少なくとも現在の基金額は確保していく方針で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国債等運用益を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百万円、今後の公債費の増額を見込んで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億円をそれぞれ積み立てました。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国債等の運用益の積み立てを行いながら、将来の公債費の削減のために必要な額は取り崩し活用していきます。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A06B329-417B-4521-857C-B3A8A72C50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217FF73-8832-4D40-A907-5BFBEC452D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25D0313-DD5C-4746-B6BE-BED0DA9B1C69}"/>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4D90296-0D11-49EC-B0FD-34770B20EA3E}"/>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316E150-894A-4D9F-AA9A-13DF1C59F75F}"/>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690FFD9-7225-4FA1-B1B3-E52F3A1AAA52}"/>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島根県飯南町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8E046BA-91A1-4B84-8931-8FEEBE85C449}"/>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BD55B58-4F5D-4AA4-ADDF-1CE68F224BD3}"/>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ED33521-AEA5-468D-901C-CC94435D9E39}"/>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EBA0A4B-DE67-4F53-B8EC-D64EB7A409D3}"/>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18FDA17-5FDF-4F7E-A549-9E597F849BE0}"/>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0412125-EF33-4901-9DB9-4804E7F35F2E}"/>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
4,436
242.88
9,218,682
9,074,773
125,228
4,379,183
9,887,490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4F3A14B-EC99-4B1C-8303-2EA7828CF946}"/>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F08B9B6-251E-4CB2-8AB0-91F927C7F9BC}"/>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F5EC4B8-ABA7-4B7A-B8E4-E31B52B03D90}"/>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50C4CF4-F961-48BE-99D0-3E6F93A1902A}"/>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AB92DDB-02F4-4456-A653-995815E49B5D}"/>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18D7CF2-A997-45E6-A17A-2E49753CBAE4}"/>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4D27493-317C-4EA8-80DA-1996552866C4}"/>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5865985-2BEF-4484-8920-AFECEBDA9C80}"/>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5948809-179D-4073-973F-A763972B54BC}"/>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7F7EDC2-4F0E-41B7-ABBF-CBA19CF5988B}"/>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62802B7-8FA0-44D9-89ED-20E1849A9E53}"/>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C957EE4-BD50-49B9-9CF4-9438528684C0}"/>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601EFF0-FA44-4C62-9D18-490001A13162}"/>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6E315D5-49A1-4174-A795-118E41C4BE2D}"/>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F8B9914-46BB-43B9-BC24-1A5B328EC136}"/>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8356B24-B0CA-4F3D-B940-12ED1922674B}"/>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E7E25BC-7651-4019-841B-67DC1891958A}"/>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DCC483B-4453-46D9-9AE7-3BED9BF139F6}"/>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D4A9939-4401-4E56-B289-49E2BE7E5E9A}"/>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37F8F66-A57E-4FD3-B36B-0D349B68BEE6}"/>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1DC64B9-5FDC-4C30-AAE5-EEB33C2F85DC}"/>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E5335AE-BCF0-43AD-8C44-10385FF7EA9D}"/>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632ECC8-E365-45DD-8A16-74602C764256}"/>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7499D75-DD46-44E1-8944-D35F211D7A06}"/>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A6F9B4E-B74E-46D8-B580-927E60A10A84}"/>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7D0C54D-02B2-464D-9FA3-207E5EBA29EF}"/>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05392B9-936A-4AD2-B28E-CBB4897D4212}"/>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CAAB2C2-ED5A-45C1-B311-471163447F04}"/>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FD7A190-0837-45C5-AD87-42BC160DA673}"/>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B2AEED6-9E4D-4C15-8F8C-71A7F8D7D446}"/>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525ECD3-BFBB-4FB1-A6B8-C47CB11D6D84}"/>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A5A2E59-4CCE-4B90-8A3A-3F7683EB211E}"/>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23A8D23-079D-41FC-B846-BC9AF18792AD}"/>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9EDFC87-21C5-4969-886A-EC12E454F2EF}"/>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183D290-2932-465D-A5C3-62ADC1EC75D2}"/>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年度の新庁舎建設のほか、頓原・来島公民館を移転新築（多機能化）したことなどから有形固定資産減価償却率は類似団体平均より低い水準ですが、比率は上昇しており、施設の老朽化が進んでいます。</a:t>
          </a:r>
        </a:p>
        <a:p>
          <a:r>
            <a:rPr kumimoji="1" lang="ja-JP" altLang="en-US" sz="1050">
              <a:latin typeface="ＭＳ Ｐゴシック" panose="020B0600070205080204" pitchFamily="50" charset="-128"/>
              <a:ea typeface="ＭＳ Ｐゴシック" panose="020B0600070205080204" pitchFamily="50" charset="-128"/>
            </a:rPr>
            <a:t>　人口減少による税収や普通交付税の減少、社会保障経費の増加などにより各施設の維持費に活用できる財源が減っていく中、全ての公共施設をこれまで同様に維持・運営していく費用を確保することは困難であると考えています。施設の計画的な更新や維持修繕、統廃合、複合化、多機能化を基本として、適切な施設の維持・運営に努めていき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32A0CFD-E262-47F5-A237-FFD8B07E221C}"/>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17223C7-4817-4094-8002-44EB53B8AE8A}"/>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F8F8668-5D18-4A32-A211-DA586A6B1E20}"/>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A5958A8E-6241-4EFB-80D6-C1162ACF6F00}"/>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E41358C9-F5DC-4C0F-AE67-2C703F2C3590}"/>
            </a:ext>
          </a:extLst>
        </xdr:cNvPr>
        <xdr:cNvSpPr txBox="1"/>
      </xdr:nvSpPr>
      <xdr:spPr>
        <a:xfrm>
          <a:off x="741836" y="632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DD8E302B-C280-4113-977B-93276E8096E0}"/>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A8F5EF69-A171-4584-9B8A-FD9D8B83ADE2}"/>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FE3CCE84-D5AF-4B4A-B5A8-7910D92A9FF4}"/>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F746CB9A-B293-4FF5-91AD-0E142784D5BD}"/>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B0E492B5-EC1A-48FA-BCE7-90C3325D8941}"/>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82D3846F-F72F-447B-921D-1AA9D27E418B}"/>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B1E13ADD-CC72-4F61-9DB2-F5BA7C981ADF}"/>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4116B8CE-33B5-4930-A46B-E285BB7C1D68}"/>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16380474-7874-4A07-87F6-C93F6FB3C754}"/>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3" name="直線コネクタ 62">
          <a:extLst>
            <a:ext uri="{FF2B5EF4-FFF2-40B4-BE49-F238E27FC236}">
              <a16:creationId xmlns:a16="http://schemas.microsoft.com/office/drawing/2014/main" id="{1F48E457-8B60-45DA-A84F-F046A394FBF6}"/>
            </a:ext>
          </a:extLst>
        </xdr:cNvPr>
        <xdr:cNvCxnSpPr/>
      </xdr:nvCxnSpPr>
      <xdr:spPr>
        <a:xfrm flipV="1">
          <a:off x="4306570" y="5073650"/>
          <a:ext cx="1270" cy="10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64" name="有形固定資産減価償却率最小値テキスト">
          <a:extLst>
            <a:ext uri="{FF2B5EF4-FFF2-40B4-BE49-F238E27FC236}">
              <a16:creationId xmlns:a16="http://schemas.microsoft.com/office/drawing/2014/main" id="{F920E55F-2590-4B8F-857B-507DC5E16450}"/>
            </a:ext>
          </a:extLst>
        </xdr:cNvPr>
        <xdr:cNvSpPr txBox="1"/>
      </xdr:nvSpPr>
      <xdr:spPr>
        <a:xfrm>
          <a:off x="4359275" y="61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65" name="直線コネクタ 64">
          <a:extLst>
            <a:ext uri="{FF2B5EF4-FFF2-40B4-BE49-F238E27FC236}">
              <a16:creationId xmlns:a16="http://schemas.microsoft.com/office/drawing/2014/main" id="{5098AEEA-ADB6-4BC9-8641-5E677CB12FD2}"/>
            </a:ext>
          </a:extLst>
        </xdr:cNvPr>
        <xdr:cNvCxnSpPr/>
      </xdr:nvCxnSpPr>
      <xdr:spPr>
        <a:xfrm>
          <a:off x="4216400" y="614133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66" name="有形固定資産減価償却率最大値テキスト">
          <a:extLst>
            <a:ext uri="{FF2B5EF4-FFF2-40B4-BE49-F238E27FC236}">
              <a16:creationId xmlns:a16="http://schemas.microsoft.com/office/drawing/2014/main" id="{3F5BEA31-2436-459B-87AF-1D4F0A860AB2}"/>
            </a:ext>
          </a:extLst>
        </xdr:cNvPr>
        <xdr:cNvSpPr txBox="1"/>
      </xdr:nvSpPr>
      <xdr:spPr>
        <a:xfrm>
          <a:off x="4359275" y="486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67" name="直線コネクタ 66">
          <a:extLst>
            <a:ext uri="{FF2B5EF4-FFF2-40B4-BE49-F238E27FC236}">
              <a16:creationId xmlns:a16="http://schemas.microsoft.com/office/drawing/2014/main" id="{4CB26421-1438-40CD-B98A-D1EE6EA3C8CC}"/>
            </a:ext>
          </a:extLst>
        </xdr:cNvPr>
        <xdr:cNvCxnSpPr/>
      </xdr:nvCxnSpPr>
      <xdr:spPr>
        <a:xfrm>
          <a:off x="4216400" y="50736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68" name="有形固定資産減価償却率平均値テキスト">
          <a:extLst>
            <a:ext uri="{FF2B5EF4-FFF2-40B4-BE49-F238E27FC236}">
              <a16:creationId xmlns:a16="http://schemas.microsoft.com/office/drawing/2014/main" id="{1CA8FFF2-9CB2-4466-B9FB-964E4C731E98}"/>
            </a:ext>
          </a:extLst>
        </xdr:cNvPr>
        <xdr:cNvSpPr txBox="1"/>
      </xdr:nvSpPr>
      <xdr:spPr>
        <a:xfrm>
          <a:off x="4359275" y="5639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69" name="フローチャート: 判断 68">
          <a:extLst>
            <a:ext uri="{FF2B5EF4-FFF2-40B4-BE49-F238E27FC236}">
              <a16:creationId xmlns:a16="http://schemas.microsoft.com/office/drawing/2014/main" id="{76E8ABA6-0FF5-432A-A2F1-F1B9BFED8998}"/>
            </a:ext>
          </a:extLst>
        </xdr:cNvPr>
        <xdr:cNvSpPr/>
      </xdr:nvSpPr>
      <xdr:spPr>
        <a:xfrm>
          <a:off x="4254500" y="56645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0" name="フローチャート: 判断 69">
          <a:extLst>
            <a:ext uri="{FF2B5EF4-FFF2-40B4-BE49-F238E27FC236}">
              <a16:creationId xmlns:a16="http://schemas.microsoft.com/office/drawing/2014/main" id="{8D03A26E-D401-4E54-836B-449A40C7F959}"/>
            </a:ext>
          </a:extLst>
        </xdr:cNvPr>
        <xdr:cNvSpPr/>
      </xdr:nvSpPr>
      <xdr:spPr>
        <a:xfrm>
          <a:off x="3616325" y="56180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1" name="フローチャート: 判断 70">
          <a:extLst>
            <a:ext uri="{FF2B5EF4-FFF2-40B4-BE49-F238E27FC236}">
              <a16:creationId xmlns:a16="http://schemas.microsoft.com/office/drawing/2014/main" id="{B6301448-1E81-4E83-BC2A-73B96F6A6A0D}"/>
            </a:ext>
          </a:extLst>
        </xdr:cNvPr>
        <xdr:cNvSpPr/>
      </xdr:nvSpPr>
      <xdr:spPr>
        <a:xfrm>
          <a:off x="2930525" y="55815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2" name="フローチャート: 判断 71">
          <a:extLst>
            <a:ext uri="{FF2B5EF4-FFF2-40B4-BE49-F238E27FC236}">
              <a16:creationId xmlns:a16="http://schemas.microsoft.com/office/drawing/2014/main" id="{0B8E5258-16CE-4CA7-A245-959818BB3187}"/>
            </a:ext>
          </a:extLst>
        </xdr:cNvPr>
        <xdr:cNvSpPr/>
      </xdr:nvSpPr>
      <xdr:spPr>
        <a:xfrm>
          <a:off x="2244725" y="55619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56769</xdr:rowOff>
    </xdr:from>
    <xdr:to>
      <xdr:col>7</xdr:col>
      <xdr:colOff>187325</xdr:colOff>
      <xdr:row>29</xdr:row>
      <xdr:rowOff>158369</xdr:rowOff>
    </xdr:to>
    <xdr:sp macro="" textlink="">
      <xdr:nvSpPr>
        <xdr:cNvPr id="73" name="フローチャート: 判断 72">
          <a:extLst>
            <a:ext uri="{FF2B5EF4-FFF2-40B4-BE49-F238E27FC236}">
              <a16:creationId xmlns:a16="http://schemas.microsoft.com/office/drawing/2014/main" id="{1BAE231A-5D21-4DD2-92D9-38A4F9EE1206}"/>
            </a:ext>
          </a:extLst>
        </xdr:cNvPr>
        <xdr:cNvSpPr/>
      </xdr:nvSpPr>
      <xdr:spPr>
        <a:xfrm>
          <a:off x="1558925" y="557174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E052A4D-05D3-4FAF-91E1-1941213C783F}"/>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585323A7-91B6-4FB3-BE60-2A9342632851}"/>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C3A3390-2F9C-44C9-B90F-4107ECE8120E}"/>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3A8189F-ADAE-4A47-8094-E5513FCE8FD3}"/>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385ED85-2E4D-4914-84A0-5110EB314F9C}"/>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161290</xdr:rowOff>
    </xdr:from>
    <xdr:to>
      <xdr:col>23</xdr:col>
      <xdr:colOff>136525</xdr:colOff>
      <xdr:row>29</xdr:row>
      <xdr:rowOff>91440</xdr:rowOff>
    </xdr:to>
    <xdr:sp macro="" textlink="">
      <xdr:nvSpPr>
        <xdr:cNvPr id="79" name="楕円 78">
          <a:extLst>
            <a:ext uri="{FF2B5EF4-FFF2-40B4-BE49-F238E27FC236}">
              <a16:creationId xmlns:a16="http://schemas.microsoft.com/office/drawing/2014/main" id="{F9FBD10B-6BDD-4EA0-918E-01722C49E557}"/>
            </a:ext>
          </a:extLst>
        </xdr:cNvPr>
        <xdr:cNvSpPr/>
      </xdr:nvSpPr>
      <xdr:spPr>
        <a:xfrm>
          <a:off x="4254500" y="551751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12717</xdr:rowOff>
    </xdr:from>
    <xdr:ext cx="405111" cy="259045"/>
    <xdr:sp macro="" textlink="">
      <xdr:nvSpPr>
        <xdr:cNvPr id="80" name="有形固定資産減価償却率該当値テキスト">
          <a:extLst>
            <a:ext uri="{FF2B5EF4-FFF2-40B4-BE49-F238E27FC236}">
              <a16:creationId xmlns:a16="http://schemas.microsoft.com/office/drawing/2014/main" id="{B1236A2F-7110-4C3E-9353-18FDD487218E}"/>
            </a:ext>
          </a:extLst>
        </xdr:cNvPr>
        <xdr:cNvSpPr txBox="1"/>
      </xdr:nvSpPr>
      <xdr:spPr>
        <a:xfrm>
          <a:off x="4359275" y="5362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115951</xdr:rowOff>
    </xdr:from>
    <xdr:to>
      <xdr:col>19</xdr:col>
      <xdr:colOff>187325</xdr:colOff>
      <xdr:row>29</xdr:row>
      <xdr:rowOff>46101</xdr:rowOff>
    </xdr:to>
    <xdr:sp macro="" textlink="">
      <xdr:nvSpPr>
        <xdr:cNvPr id="81" name="楕円 80">
          <a:extLst>
            <a:ext uri="{FF2B5EF4-FFF2-40B4-BE49-F238E27FC236}">
              <a16:creationId xmlns:a16="http://schemas.microsoft.com/office/drawing/2014/main" id="{A909B803-DFC8-43D5-8AAE-C909311D20ED}"/>
            </a:ext>
          </a:extLst>
        </xdr:cNvPr>
        <xdr:cNvSpPr/>
      </xdr:nvSpPr>
      <xdr:spPr>
        <a:xfrm>
          <a:off x="3616325" y="54690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166751</xdr:rowOff>
    </xdr:from>
    <xdr:to>
      <xdr:col>23</xdr:col>
      <xdr:colOff>85725</xdr:colOff>
      <xdr:row>29</xdr:row>
      <xdr:rowOff>40640</xdr:rowOff>
    </xdr:to>
    <xdr:cxnSp macro="">
      <xdr:nvCxnSpPr>
        <xdr:cNvPr id="82" name="直線コネクタ 81">
          <a:extLst>
            <a:ext uri="{FF2B5EF4-FFF2-40B4-BE49-F238E27FC236}">
              <a16:creationId xmlns:a16="http://schemas.microsoft.com/office/drawing/2014/main" id="{8950D93B-F7DD-4C28-A957-1A80AADB597B}"/>
            </a:ext>
          </a:extLst>
        </xdr:cNvPr>
        <xdr:cNvCxnSpPr/>
      </xdr:nvCxnSpPr>
      <xdr:spPr>
        <a:xfrm>
          <a:off x="3673475" y="5516626"/>
          <a:ext cx="62865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64135</xdr:rowOff>
    </xdr:from>
    <xdr:to>
      <xdr:col>15</xdr:col>
      <xdr:colOff>187325</xdr:colOff>
      <xdr:row>28</xdr:row>
      <xdr:rowOff>165735</xdr:rowOff>
    </xdr:to>
    <xdr:sp macro="" textlink="">
      <xdr:nvSpPr>
        <xdr:cNvPr id="83" name="楕円 82">
          <a:extLst>
            <a:ext uri="{FF2B5EF4-FFF2-40B4-BE49-F238E27FC236}">
              <a16:creationId xmlns:a16="http://schemas.microsoft.com/office/drawing/2014/main" id="{32ADA237-E1F0-4876-800E-0B564E78B268}"/>
            </a:ext>
          </a:extLst>
        </xdr:cNvPr>
        <xdr:cNvSpPr/>
      </xdr:nvSpPr>
      <xdr:spPr>
        <a:xfrm>
          <a:off x="2930525" y="54203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114935</xdr:rowOff>
    </xdr:from>
    <xdr:to>
      <xdr:col>19</xdr:col>
      <xdr:colOff>136525</xdr:colOff>
      <xdr:row>28</xdr:row>
      <xdr:rowOff>166751</xdr:rowOff>
    </xdr:to>
    <xdr:cxnSp macro="">
      <xdr:nvCxnSpPr>
        <xdr:cNvPr id="84" name="直線コネクタ 83">
          <a:extLst>
            <a:ext uri="{FF2B5EF4-FFF2-40B4-BE49-F238E27FC236}">
              <a16:creationId xmlns:a16="http://schemas.microsoft.com/office/drawing/2014/main" id="{00CF133B-201A-4F1A-9C1B-EB23EE36DA01}"/>
            </a:ext>
          </a:extLst>
        </xdr:cNvPr>
        <xdr:cNvCxnSpPr/>
      </xdr:nvCxnSpPr>
      <xdr:spPr>
        <a:xfrm>
          <a:off x="2987675" y="5467985"/>
          <a:ext cx="685800" cy="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20955</xdr:rowOff>
    </xdr:from>
    <xdr:to>
      <xdr:col>11</xdr:col>
      <xdr:colOff>187325</xdr:colOff>
      <xdr:row>28</xdr:row>
      <xdr:rowOff>122555</xdr:rowOff>
    </xdr:to>
    <xdr:sp macro="" textlink="">
      <xdr:nvSpPr>
        <xdr:cNvPr id="85" name="楕円 84">
          <a:extLst>
            <a:ext uri="{FF2B5EF4-FFF2-40B4-BE49-F238E27FC236}">
              <a16:creationId xmlns:a16="http://schemas.microsoft.com/office/drawing/2014/main" id="{F373E4A1-3B2C-4EF3-B149-0E5EBFB9B381}"/>
            </a:ext>
          </a:extLst>
        </xdr:cNvPr>
        <xdr:cNvSpPr/>
      </xdr:nvSpPr>
      <xdr:spPr>
        <a:xfrm>
          <a:off x="2244725" y="53740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71755</xdr:rowOff>
    </xdr:from>
    <xdr:to>
      <xdr:col>15</xdr:col>
      <xdr:colOff>136525</xdr:colOff>
      <xdr:row>28</xdr:row>
      <xdr:rowOff>114935</xdr:rowOff>
    </xdr:to>
    <xdr:cxnSp macro="">
      <xdr:nvCxnSpPr>
        <xdr:cNvPr id="86" name="直線コネクタ 85">
          <a:extLst>
            <a:ext uri="{FF2B5EF4-FFF2-40B4-BE49-F238E27FC236}">
              <a16:creationId xmlns:a16="http://schemas.microsoft.com/office/drawing/2014/main" id="{179D357F-40AD-4E3C-A552-050F1913D6DB}"/>
            </a:ext>
          </a:extLst>
        </xdr:cNvPr>
        <xdr:cNvCxnSpPr/>
      </xdr:nvCxnSpPr>
      <xdr:spPr>
        <a:xfrm>
          <a:off x="2301875" y="5421630"/>
          <a:ext cx="6858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1524</xdr:rowOff>
    </xdr:from>
    <xdr:to>
      <xdr:col>7</xdr:col>
      <xdr:colOff>187325</xdr:colOff>
      <xdr:row>28</xdr:row>
      <xdr:rowOff>103124</xdr:rowOff>
    </xdr:to>
    <xdr:sp macro="" textlink="">
      <xdr:nvSpPr>
        <xdr:cNvPr id="87" name="楕円 86">
          <a:extLst>
            <a:ext uri="{FF2B5EF4-FFF2-40B4-BE49-F238E27FC236}">
              <a16:creationId xmlns:a16="http://schemas.microsoft.com/office/drawing/2014/main" id="{5B69F218-A791-415E-AAAC-C54D1398AB17}"/>
            </a:ext>
          </a:extLst>
        </xdr:cNvPr>
        <xdr:cNvSpPr/>
      </xdr:nvSpPr>
      <xdr:spPr>
        <a:xfrm>
          <a:off x="1558925" y="535457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52324</xdr:rowOff>
    </xdr:from>
    <xdr:to>
      <xdr:col>11</xdr:col>
      <xdr:colOff>136525</xdr:colOff>
      <xdr:row>28</xdr:row>
      <xdr:rowOff>71755</xdr:rowOff>
    </xdr:to>
    <xdr:cxnSp macro="">
      <xdr:nvCxnSpPr>
        <xdr:cNvPr id="88" name="直線コネクタ 87">
          <a:extLst>
            <a:ext uri="{FF2B5EF4-FFF2-40B4-BE49-F238E27FC236}">
              <a16:creationId xmlns:a16="http://schemas.microsoft.com/office/drawing/2014/main" id="{2C8D3B4E-CF7B-46A5-B739-16158A0FC0F8}"/>
            </a:ext>
          </a:extLst>
        </xdr:cNvPr>
        <xdr:cNvCxnSpPr/>
      </xdr:nvCxnSpPr>
      <xdr:spPr>
        <a:xfrm>
          <a:off x="1616075" y="5402199"/>
          <a:ext cx="6858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89" name="n_1aveValue有形固定資産減価償却率">
          <a:extLst>
            <a:ext uri="{FF2B5EF4-FFF2-40B4-BE49-F238E27FC236}">
              <a16:creationId xmlns:a16="http://schemas.microsoft.com/office/drawing/2014/main" id="{484F362A-795A-4271-B1E0-87D7C40435D7}"/>
            </a:ext>
          </a:extLst>
        </xdr:cNvPr>
        <xdr:cNvSpPr txBox="1"/>
      </xdr:nvSpPr>
      <xdr:spPr>
        <a:xfrm>
          <a:off x="3474094" y="569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90" name="n_2aveValue有形固定資産減価償却率">
          <a:extLst>
            <a:ext uri="{FF2B5EF4-FFF2-40B4-BE49-F238E27FC236}">
              <a16:creationId xmlns:a16="http://schemas.microsoft.com/office/drawing/2014/main" id="{516EBA5B-FCAC-48ED-9DC3-DE02ED6ACFE9}"/>
            </a:ext>
          </a:extLst>
        </xdr:cNvPr>
        <xdr:cNvSpPr txBox="1"/>
      </xdr:nvSpPr>
      <xdr:spPr>
        <a:xfrm>
          <a:off x="2797819" y="5674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1" name="n_3aveValue有形固定資産減価償却率">
          <a:extLst>
            <a:ext uri="{FF2B5EF4-FFF2-40B4-BE49-F238E27FC236}">
              <a16:creationId xmlns:a16="http://schemas.microsoft.com/office/drawing/2014/main" id="{A873F90A-981E-40FD-B053-61BAAE4AB0AB}"/>
            </a:ext>
          </a:extLst>
        </xdr:cNvPr>
        <xdr:cNvSpPr txBox="1"/>
      </xdr:nvSpPr>
      <xdr:spPr>
        <a:xfrm>
          <a:off x="2112019"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149496</xdr:rowOff>
    </xdr:from>
    <xdr:ext cx="405111" cy="259045"/>
    <xdr:sp macro="" textlink="">
      <xdr:nvSpPr>
        <xdr:cNvPr id="92" name="n_4aveValue有形固定資産減価償却率">
          <a:extLst>
            <a:ext uri="{FF2B5EF4-FFF2-40B4-BE49-F238E27FC236}">
              <a16:creationId xmlns:a16="http://schemas.microsoft.com/office/drawing/2014/main" id="{433B1D59-92DA-433F-B7D5-86C22E755A36}"/>
            </a:ext>
          </a:extLst>
        </xdr:cNvPr>
        <xdr:cNvSpPr txBox="1"/>
      </xdr:nvSpPr>
      <xdr:spPr>
        <a:xfrm>
          <a:off x="1426219" y="5664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62628</xdr:rowOff>
    </xdr:from>
    <xdr:ext cx="405111" cy="259045"/>
    <xdr:sp macro="" textlink="">
      <xdr:nvSpPr>
        <xdr:cNvPr id="93" name="n_1mainValue有形固定資産減価償却率">
          <a:extLst>
            <a:ext uri="{FF2B5EF4-FFF2-40B4-BE49-F238E27FC236}">
              <a16:creationId xmlns:a16="http://schemas.microsoft.com/office/drawing/2014/main" id="{FEECCDCB-C14E-414C-9C2E-5BDFD528141B}"/>
            </a:ext>
          </a:extLst>
        </xdr:cNvPr>
        <xdr:cNvSpPr txBox="1"/>
      </xdr:nvSpPr>
      <xdr:spPr>
        <a:xfrm>
          <a:off x="3474094" y="52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10812</xdr:rowOff>
    </xdr:from>
    <xdr:ext cx="405111" cy="259045"/>
    <xdr:sp macro="" textlink="">
      <xdr:nvSpPr>
        <xdr:cNvPr id="94" name="n_2mainValue有形固定資産減価償却率">
          <a:extLst>
            <a:ext uri="{FF2B5EF4-FFF2-40B4-BE49-F238E27FC236}">
              <a16:creationId xmlns:a16="http://schemas.microsoft.com/office/drawing/2014/main" id="{DF804B14-10C4-4F5C-AA23-9F689313480C}"/>
            </a:ext>
          </a:extLst>
        </xdr:cNvPr>
        <xdr:cNvSpPr txBox="1"/>
      </xdr:nvSpPr>
      <xdr:spPr>
        <a:xfrm>
          <a:off x="2797819" y="5198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139082</xdr:rowOff>
    </xdr:from>
    <xdr:ext cx="405111" cy="259045"/>
    <xdr:sp macro="" textlink="">
      <xdr:nvSpPr>
        <xdr:cNvPr id="95" name="n_3mainValue有形固定資産減価償却率">
          <a:extLst>
            <a:ext uri="{FF2B5EF4-FFF2-40B4-BE49-F238E27FC236}">
              <a16:creationId xmlns:a16="http://schemas.microsoft.com/office/drawing/2014/main" id="{4B97E976-0743-4443-927E-AF8F49F9102B}"/>
            </a:ext>
          </a:extLst>
        </xdr:cNvPr>
        <xdr:cNvSpPr txBox="1"/>
      </xdr:nvSpPr>
      <xdr:spPr>
        <a:xfrm>
          <a:off x="2112019" y="51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119651</xdr:rowOff>
    </xdr:from>
    <xdr:ext cx="405111" cy="259045"/>
    <xdr:sp macro="" textlink="">
      <xdr:nvSpPr>
        <xdr:cNvPr id="96" name="n_4mainValue有形固定資産減価償却率">
          <a:extLst>
            <a:ext uri="{FF2B5EF4-FFF2-40B4-BE49-F238E27FC236}">
              <a16:creationId xmlns:a16="http://schemas.microsoft.com/office/drawing/2014/main" id="{0A9765A1-FD40-4C66-AB54-6B7956B94979}"/>
            </a:ext>
          </a:extLst>
        </xdr:cNvPr>
        <xdr:cNvSpPr txBox="1"/>
      </xdr:nvSpPr>
      <xdr:spPr>
        <a:xfrm>
          <a:off x="1426219" y="515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1EE35830-2BB0-4550-97B1-FEE61E060EDE}"/>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E41CEE67-C7C0-4831-AB4D-6D14E6B0DB25}"/>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BEFD4E2A-0F15-4D53-943F-1857DEE80B56}"/>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C654ACC0-8836-484F-A07D-53D663856E72}"/>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B6150D82-ACBC-4ED6-89CC-A618967539D3}"/>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48D35DDF-6ADC-408A-BE51-8DB8491FE109}"/>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25F2F378-98DE-4806-840A-589559E011CA}"/>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B78C09C2-E1A7-4B9E-A1B1-55B2FA3C97E6}"/>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9605008F-1335-4E24-8947-1AA8B6879D53}"/>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EC462C2C-F99D-4B71-8B3C-72127BC0292C}"/>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E519BA1F-A1A6-4EFC-8E9C-D0D8CEF09270}"/>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44120C90-3C4C-4FD1-BF0B-556765428E55}"/>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36500761-0848-4A11-AEE5-D8832BBE0C51}"/>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町債残高は、一般会計において約</a:t>
          </a:r>
          <a:r>
            <a:rPr kumimoji="1" lang="en-US" altLang="ja-JP" sz="1000">
              <a:latin typeface="ＭＳ Ｐゴシック" panose="020B0600070205080204" pitchFamily="50" charset="-128"/>
              <a:ea typeface="ＭＳ Ｐゴシック" panose="020B0600070205080204" pitchFamily="50" charset="-128"/>
            </a:rPr>
            <a:t>99</a:t>
          </a:r>
          <a:r>
            <a:rPr kumimoji="1" lang="ja-JP" altLang="en-US" sz="1000">
              <a:latin typeface="ＭＳ Ｐゴシック" panose="020B0600070205080204" pitchFamily="50" charset="-128"/>
              <a:ea typeface="ＭＳ Ｐゴシック" panose="020B0600070205080204" pitchFamily="50" charset="-128"/>
            </a:rPr>
            <a:t>億円で前年度から約</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億円減少しました。住民一人当たりの町債残高と類似団体を比較すると、類似団体が</a:t>
          </a:r>
          <a:r>
            <a:rPr kumimoji="1" lang="en-US" altLang="ja-JP" sz="1000">
              <a:latin typeface="ＭＳ Ｐゴシック" panose="020B0600070205080204" pitchFamily="50" charset="-128"/>
              <a:ea typeface="ＭＳ Ｐゴシック" panose="020B0600070205080204" pitchFamily="50" charset="-128"/>
            </a:rPr>
            <a:t>149</a:t>
          </a:r>
          <a:r>
            <a:rPr kumimoji="1" lang="ja-JP" altLang="en-US" sz="1000">
              <a:latin typeface="ＭＳ Ｐゴシック" panose="020B0600070205080204" pitchFamily="50" charset="-128"/>
              <a:ea typeface="ＭＳ Ｐゴシック" panose="020B0600070205080204" pitchFamily="50" charset="-128"/>
            </a:rPr>
            <a:t>万円であるのに対し本町は</a:t>
          </a:r>
          <a:r>
            <a:rPr kumimoji="1" lang="en-US" altLang="ja-JP" sz="1000">
              <a:latin typeface="ＭＳ Ｐゴシック" panose="020B0600070205080204" pitchFamily="50" charset="-128"/>
              <a:ea typeface="ＭＳ Ｐゴシック" panose="020B0600070205080204" pitchFamily="50" charset="-128"/>
            </a:rPr>
            <a:t>221</a:t>
          </a:r>
          <a:r>
            <a:rPr kumimoji="1" lang="ja-JP" altLang="en-US" sz="1000">
              <a:latin typeface="ＭＳ Ｐゴシック" panose="020B0600070205080204" pitchFamily="50" charset="-128"/>
              <a:ea typeface="ＭＳ Ｐゴシック" panose="020B0600070205080204" pitchFamily="50" charset="-128"/>
            </a:rPr>
            <a:t>万円で、約</a:t>
          </a:r>
          <a:r>
            <a:rPr kumimoji="1" lang="en-US" altLang="ja-JP" sz="1000">
              <a:latin typeface="ＭＳ Ｐゴシック" panose="020B0600070205080204" pitchFamily="50" charset="-128"/>
              <a:ea typeface="ＭＳ Ｐゴシック" panose="020B0600070205080204" pitchFamily="50" charset="-128"/>
            </a:rPr>
            <a:t>1.5</a:t>
          </a:r>
          <a:r>
            <a:rPr kumimoji="1" lang="ja-JP" altLang="en-US" sz="1000">
              <a:latin typeface="ＭＳ Ｐゴシック" panose="020B0600070205080204" pitchFamily="50" charset="-128"/>
              <a:ea typeface="ＭＳ Ｐゴシック" panose="020B0600070205080204" pitchFamily="50" charset="-128"/>
            </a:rPr>
            <a:t>倍の債務が残っています。令和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年度以前に実施した大規模建設事業により、多額の町債を発行したことが主たる要因です。そのため、債務償還比率も類似団体より大きな値となっています。</a:t>
          </a:r>
        </a:p>
        <a:p>
          <a:r>
            <a:rPr kumimoji="1" lang="ja-JP" altLang="en-US" sz="1000">
              <a:latin typeface="ＭＳ Ｐゴシック" panose="020B0600070205080204" pitchFamily="50" charset="-128"/>
              <a:ea typeface="ＭＳ Ｐゴシック" panose="020B0600070205080204" pitchFamily="50" charset="-128"/>
            </a:rPr>
            <a:t>　計画的な事業執行による町債の発行抑制や平準化のほか、繰上償還による町債残高の削減などに努め、少なくとも類似団体平均に近づくよう取り組みます。</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22A88525-03FF-45D3-899D-B6027DE9EF12}"/>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4A0315B7-7535-4E7C-B60C-8573BE6D111E}"/>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16F824A8-257C-4759-8BDB-07D9BE4CE915}"/>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B12C7FA4-8663-47D0-9210-A8935B27D896}"/>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7DE3A4E2-B20A-499C-A7E4-F8AC91600F9E}"/>
            </a:ext>
          </a:extLst>
        </xdr:cNvPr>
        <xdr:cNvSpPr txBox="1"/>
      </xdr:nvSpPr>
      <xdr:spPr>
        <a:xfrm>
          <a:off x="9762011"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EBB6E0A4-02F6-4310-9AAC-F2228C3681D0}"/>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B66FF77D-10F8-4B06-BF0A-067AA960A69C}"/>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E5E5D287-E946-48EF-A926-E507D452C0DC}"/>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5CEE8F52-5D3D-43B7-8A27-AB05162CA39B}"/>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919FBB40-A442-4F6E-9A00-C4E359A7F68E}"/>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6FA28E54-A92B-449C-A499-92DF3BF8D1DB}"/>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3BF5D1C2-02E2-4B57-91CB-5CF3C64539A4}"/>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5CDF9A9B-3F13-4112-AAB9-31A69EDD82F9}"/>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B9FD7DC1-8F30-4D99-9D17-924173FC772E}"/>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500F2C76-FF24-4E04-8634-B5D86771BE80}"/>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25" name="直線コネクタ 124">
          <a:extLst>
            <a:ext uri="{FF2B5EF4-FFF2-40B4-BE49-F238E27FC236}">
              <a16:creationId xmlns:a16="http://schemas.microsoft.com/office/drawing/2014/main" id="{F7089D1A-43CE-4519-9E11-E24796D4056E}"/>
            </a:ext>
          </a:extLst>
        </xdr:cNvPr>
        <xdr:cNvCxnSpPr/>
      </xdr:nvCxnSpPr>
      <xdr:spPr>
        <a:xfrm flipV="1">
          <a:off x="13326745" y="5115983"/>
          <a:ext cx="1269" cy="123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26" name="債務償還比率最小値テキスト">
          <a:extLst>
            <a:ext uri="{FF2B5EF4-FFF2-40B4-BE49-F238E27FC236}">
              <a16:creationId xmlns:a16="http://schemas.microsoft.com/office/drawing/2014/main" id="{39AF676B-4D5A-4B3C-97DE-1DD3B756C716}"/>
            </a:ext>
          </a:extLst>
        </xdr:cNvPr>
        <xdr:cNvSpPr txBox="1"/>
      </xdr:nvSpPr>
      <xdr:spPr>
        <a:xfrm>
          <a:off x="13379450" y="636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27" name="直線コネクタ 126">
          <a:extLst>
            <a:ext uri="{FF2B5EF4-FFF2-40B4-BE49-F238E27FC236}">
              <a16:creationId xmlns:a16="http://schemas.microsoft.com/office/drawing/2014/main" id="{4A4F8876-B8A4-4D34-ACDA-5B93CDB48BD2}"/>
            </a:ext>
          </a:extLst>
        </xdr:cNvPr>
        <xdr:cNvCxnSpPr/>
      </xdr:nvCxnSpPr>
      <xdr:spPr>
        <a:xfrm>
          <a:off x="13255625" y="6353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C3FA76FC-3D59-4DF8-BC45-8B4A88227264}"/>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FD530117-BA5F-463E-8EFC-8453B980755A}"/>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0" name="債務償還比率平均値テキスト">
          <a:extLst>
            <a:ext uri="{FF2B5EF4-FFF2-40B4-BE49-F238E27FC236}">
              <a16:creationId xmlns:a16="http://schemas.microsoft.com/office/drawing/2014/main" id="{AF0EEB46-F0AE-437D-BABA-941101266D0C}"/>
            </a:ext>
          </a:extLst>
        </xdr:cNvPr>
        <xdr:cNvSpPr txBox="1"/>
      </xdr:nvSpPr>
      <xdr:spPr>
        <a:xfrm>
          <a:off x="13379450" y="5273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1" name="フローチャート: 判断 130">
          <a:extLst>
            <a:ext uri="{FF2B5EF4-FFF2-40B4-BE49-F238E27FC236}">
              <a16:creationId xmlns:a16="http://schemas.microsoft.com/office/drawing/2014/main" id="{6307C710-0774-47D7-B338-BAD7789AD66B}"/>
            </a:ext>
          </a:extLst>
        </xdr:cNvPr>
        <xdr:cNvSpPr/>
      </xdr:nvSpPr>
      <xdr:spPr>
        <a:xfrm>
          <a:off x="13293725" y="54098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2" name="フローチャート: 判断 131">
          <a:extLst>
            <a:ext uri="{FF2B5EF4-FFF2-40B4-BE49-F238E27FC236}">
              <a16:creationId xmlns:a16="http://schemas.microsoft.com/office/drawing/2014/main" id="{EB064780-A176-4ACE-9C41-35F2AF968290}"/>
            </a:ext>
          </a:extLst>
        </xdr:cNvPr>
        <xdr:cNvSpPr/>
      </xdr:nvSpPr>
      <xdr:spPr>
        <a:xfrm>
          <a:off x="12646025" y="53997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3" name="フローチャート: 判断 132">
          <a:extLst>
            <a:ext uri="{FF2B5EF4-FFF2-40B4-BE49-F238E27FC236}">
              <a16:creationId xmlns:a16="http://schemas.microsoft.com/office/drawing/2014/main" id="{9CE97C2D-48FA-4399-AD33-3869CFF77799}"/>
            </a:ext>
          </a:extLst>
        </xdr:cNvPr>
        <xdr:cNvSpPr/>
      </xdr:nvSpPr>
      <xdr:spPr>
        <a:xfrm>
          <a:off x="11960225" y="54210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34" name="フローチャート: 判断 133">
          <a:extLst>
            <a:ext uri="{FF2B5EF4-FFF2-40B4-BE49-F238E27FC236}">
              <a16:creationId xmlns:a16="http://schemas.microsoft.com/office/drawing/2014/main" id="{B6839B1B-8779-41CB-AE28-E66065C9F60D}"/>
            </a:ext>
          </a:extLst>
        </xdr:cNvPr>
        <xdr:cNvSpPr/>
      </xdr:nvSpPr>
      <xdr:spPr>
        <a:xfrm>
          <a:off x="11274425" y="55551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77470</xdr:rowOff>
    </xdr:from>
    <xdr:to>
      <xdr:col>60</xdr:col>
      <xdr:colOff>123825</xdr:colOff>
      <xdr:row>31</xdr:row>
      <xdr:rowOff>7620</xdr:rowOff>
    </xdr:to>
    <xdr:sp macro="" textlink="">
      <xdr:nvSpPr>
        <xdr:cNvPr id="135" name="フローチャート: 判断 134">
          <a:extLst>
            <a:ext uri="{FF2B5EF4-FFF2-40B4-BE49-F238E27FC236}">
              <a16:creationId xmlns:a16="http://schemas.microsoft.com/office/drawing/2014/main" id="{5D53C719-0B8E-489A-9CF9-63EAB7C29A5A}"/>
            </a:ext>
          </a:extLst>
        </xdr:cNvPr>
        <xdr:cNvSpPr/>
      </xdr:nvSpPr>
      <xdr:spPr>
        <a:xfrm>
          <a:off x="10588625" y="5754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7639ADC3-95D0-4EC0-9A42-A3487030433C}"/>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13336DFD-6078-42E7-80F9-FDA46FA6B1A8}"/>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4B0861D-77B0-441E-AD32-0379906E4022}"/>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B513CBC-0FB5-46C3-887C-4922CAFA04D3}"/>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A032474-98F7-444D-A0B7-976E3EB3644B}"/>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117803</xdr:rowOff>
    </xdr:from>
    <xdr:to>
      <xdr:col>76</xdr:col>
      <xdr:colOff>73025</xdr:colOff>
      <xdr:row>34</xdr:row>
      <xdr:rowOff>47953</xdr:rowOff>
    </xdr:to>
    <xdr:sp macro="" textlink="">
      <xdr:nvSpPr>
        <xdr:cNvPr id="141" name="楕円 140">
          <a:extLst>
            <a:ext uri="{FF2B5EF4-FFF2-40B4-BE49-F238E27FC236}">
              <a16:creationId xmlns:a16="http://schemas.microsoft.com/office/drawing/2014/main" id="{7EA22757-F47A-4523-B188-19FAE2FC8CB7}"/>
            </a:ext>
          </a:extLst>
        </xdr:cNvPr>
        <xdr:cNvSpPr/>
      </xdr:nvSpPr>
      <xdr:spPr>
        <a:xfrm>
          <a:off x="13293725" y="628365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32730</xdr:rowOff>
    </xdr:from>
    <xdr:ext cx="469744" cy="259045"/>
    <xdr:sp macro="" textlink="">
      <xdr:nvSpPr>
        <xdr:cNvPr id="142" name="債務償還比率該当値テキスト">
          <a:extLst>
            <a:ext uri="{FF2B5EF4-FFF2-40B4-BE49-F238E27FC236}">
              <a16:creationId xmlns:a16="http://schemas.microsoft.com/office/drawing/2014/main" id="{AF96498A-3B83-4C88-8489-258303BEDB5F}"/>
            </a:ext>
          </a:extLst>
        </xdr:cNvPr>
        <xdr:cNvSpPr txBox="1"/>
      </xdr:nvSpPr>
      <xdr:spPr>
        <a:xfrm>
          <a:off x="13379450" y="619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22278</xdr:rowOff>
    </xdr:from>
    <xdr:to>
      <xdr:col>72</xdr:col>
      <xdr:colOff>123825</xdr:colOff>
      <xdr:row>34</xdr:row>
      <xdr:rowOff>123878</xdr:rowOff>
    </xdr:to>
    <xdr:sp macro="" textlink="">
      <xdr:nvSpPr>
        <xdr:cNvPr id="143" name="楕円 142">
          <a:extLst>
            <a:ext uri="{FF2B5EF4-FFF2-40B4-BE49-F238E27FC236}">
              <a16:creationId xmlns:a16="http://schemas.microsoft.com/office/drawing/2014/main" id="{E7F5F184-408C-4E48-808E-278D4B554F22}"/>
            </a:ext>
          </a:extLst>
        </xdr:cNvPr>
        <xdr:cNvSpPr/>
      </xdr:nvSpPr>
      <xdr:spPr>
        <a:xfrm>
          <a:off x="12646025" y="63500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168603</xdr:rowOff>
    </xdr:from>
    <xdr:to>
      <xdr:col>76</xdr:col>
      <xdr:colOff>22225</xdr:colOff>
      <xdr:row>34</xdr:row>
      <xdr:rowOff>73078</xdr:rowOff>
    </xdr:to>
    <xdr:cxnSp macro="">
      <xdr:nvCxnSpPr>
        <xdr:cNvPr id="144" name="直線コネクタ 143">
          <a:extLst>
            <a:ext uri="{FF2B5EF4-FFF2-40B4-BE49-F238E27FC236}">
              <a16:creationId xmlns:a16="http://schemas.microsoft.com/office/drawing/2014/main" id="{58E97903-B2E7-4D53-94DB-E99984C74CE6}"/>
            </a:ext>
          </a:extLst>
        </xdr:cNvPr>
        <xdr:cNvCxnSpPr/>
      </xdr:nvCxnSpPr>
      <xdr:spPr>
        <a:xfrm flipV="1">
          <a:off x="12693650" y="6321753"/>
          <a:ext cx="638175" cy="7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105389</xdr:rowOff>
    </xdr:from>
    <xdr:to>
      <xdr:col>68</xdr:col>
      <xdr:colOff>123825</xdr:colOff>
      <xdr:row>34</xdr:row>
      <xdr:rowOff>35539</xdr:rowOff>
    </xdr:to>
    <xdr:sp macro="" textlink="">
      <xdr:nvSpPr>
        <xdr:cNvPr id="145" name="楕円 144">
          <a:extLst>
            <a:ext uri="{FF2B5EF4-FFF2-40B4-BE49-F238E27FC236}">
              <a16:creationId xmlns:a16="http://schemas.microsoft.com/office/drawing/2014/main" id="{6EF4E7B8-2EDE-4E9D-A2A0-CC4B4B9E40FA}"/>
            </a:ext>
          </a:extLst>
        </xdr:cNvPr>
        <xdr:cNvSpPr/>
      </xdr:nvSpPr>
      <xdr:spPr>
        <a:xfrm>
          <a:off x="11960225" y="62648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156189</xdr:rowOff>
    </xdr:from>
    <xdr:to>
      <xdr:col>72</xdr:col>
      <xdr:colOff>73025</xdr:colOff>
      <xdr:row>34</xdr:row>
      <xdr:rowOff>73078</xdr:rowOff>
    </xdr:to>
    <xdr:cxnSp macro="">
      <xdr:nvCxnSpPr>
        <xdr:cNvPr id="146" name="直線コネクタ 145">
          <a:extLst>
            <a:ext uri="{FF2B5EF4-FFF2-40B4-BE49-F238E27FC236}">
              <a16:creationId xmlns:a16="http://schemas.microsoft.com/office/drawing/2014/main" id="{D661E48D-F2B4-48D3-B816-2B5DF1A6B0B3}"/>
            </a:ext>
          </a:extLst>
        </xdr:cNvPr>
        <xdr:cNvCxnSpPr/>
      </xdr:nvCxnSpPr>
      <xdr:spPr>
        <a:xfrm>
          <a:off x="12007850" y="6322039"/>
          <a:ext cx="685800" cy="7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91006</xdr:rowOff>
    </xdr:from>
    <xdr:to>
      <xdr:col>64</xdr:col>
      <xdr:colOff>123825</xdr:colOff>
      <xdr:row>35</xdr:row>
      <xdr:rowOff>21156</xdr:rowOff>
    </xdr:to>
    <xdr:sp macro="" textlink="">
      <xdr:nvSpPr>
        <xdr:cNvPr id="147" name="楕円 146">
          <a:extLst>
            <a:ext uri="{FF2B5EF4-FFF2-40B4-BE49-F238E27FC236}">
              <a16:creationId xmlns:a16="http://schemas.microsoft.com/office/drawing/2014/main" id="{7C414DB6-E57F-44B2-8652-1BC4A2BB351D}"/>
            </a:ext>
          </a:extLst>
        </xdr:cNvPr>
        <xdr:cNvSpPr/>
      </xdr:nvSpPr>
      <xdr:spPr>
        <a:xfrm>
          <a:off x="11274425" y="64124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156189</xdr:rowOff>
    </xdr:from>
    <xdr:to>
      <xdr:col>68</xdr:col>
      <xdr:colOff>73025</xdr:colOff>
      <xdr:row>34</xdr:row>
      <xdr:rowOff>141806</xdr:rowOff>
    </xdr:to>
    <xdr:cxnSp macro="">
      <xdr:nvCxnSpPr>
        <xdr:cNvPr id="148" name="直線コネクタ 147">
          <a:extLst>
            <a:ext uri="{FF2B5EF4-FFF2-40B4-BE49-F238E27FC236}">
              <a16:creationId xmlns:a16="http://schemas.microsoft.com/office/drawing/2014/main" id="{25075619-21A2-4074-B1B5-71735E4F104E}"/>
            </a:ext>
          </a:extLst>
        </xdr:cNvPr>
        <xdr:cNvCxnSpPr/>
      </xdr:nvCxnSpPr>
      <xdr:spPr>
        <a:xfrm flipV="1">
          <a:off x="11322050" y="6322039"/>
          <a:ext cx="685800" cy="14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118713</xdr:rowOff>
    </xdr:from>
    <xdr:to>
      <xdr:col>60</xdr:col>
      <xdr:colOff>123825</xdr:colOff>
      <xdr:row>35</xdr:row>
      <xdr:rowOff>48863</xdr:rowOff>
    </xdr:to>
    <xdr:sp macro="" textlink="">
      <xdr:nvSpPr>
        <xdr:cNvPr id="149" name="楕円 148">
          <a:extLst>
            <a:ext uri="{FF2B5EF4-FFF2-40B4-BE49-F238E27FC236}">
              <a16:creationId xmlns:a16="http://schemas.microsoft.com/office/drawing/2014/main" id="{8A065D1E-B057-4AF1-851B-45CBC095709F}"/>
            </a:ext>
          </a:extLst>
        </xdr:cNvPr>
        <xdr:cNvSpPr/>
      </xdr:nvSpPr>
      <xdr:spPr>
        <a:xfrm>
          <a:off x="10588625" y="644648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141806</xdr:rowOff>
    </xdr:from>
    <xdr:to>
      <xdr:col>64</xdr:col>
      <xdr:colOff>73025</xdr:colOff>
      <xdr:row>34</xdr:row>
      <xdr:rowOff>169513</xdr:rowOff>
    </xdr:to>
    <xdr:cxnSp macro="">
      <xdr:nvCxnSpPr>
        <xdr:cNvPr id="150" name="直線コネクタ 149">
          <a:extLst>
            <a:ext uri="{FF2B5EF4-FFF2-40B4-BE49-F238E27FC236}">
              <a16:creationId xmlns:a16="http://schemas.microsoft.com/office/drawing/2014/main" id="{F229AE7C-B4D9-4403-8B57-C9188116D794}"/>
            </a:ext>
          </a:extLst>
        </xdr:cNvPr>
        <xdr:cNvCxnSpPr/>
      </xdr:nvCxnSpPr>
      <xdr:spPr>
        <a:xfrm flipV="1">
          <a:off x="10636250" y="6469581"/>
          <a:ext cx="685800" cy="1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1" name="n_1aveValue債務償還比率">
          <a:extLst>
            <a:ext uri="{FF2B5EF4-FFF2-40B4-BE49-F238E27FC236}">
              <a16:creationId xmlns:a16="http://schemas.microsoft.com/office/drawing/2014/main" id="{BCD5C961-1C3B-43BD-8910-0EA67EE15351}"/>
            </a:ext>
          </a:extLst>
        </xdr:cNvPr>
        <xdr:cNvSpPr txBox="1"/>
      </xdr:nvSpPr>
      <xdr:spPr>
        <a:xfrm>
          <a:off x="12465127" y="519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a:extLst>
            <a:ext uri="{FF2B5EF4-FFF2-40B4-BE49-F238E27FC236}">
              <a16:creationId xmlns:a16="http://schemas.microsoft.com/office/drawing/2014/main" id="{14B1CAD7-6E0A-4BE2-A5DB-426A09AD5A4F}"/>
            </a:ext>
          </a:extLst>
        </xdr:cNvPr>
        <xdr:cNvSpPr txBox="1"/>
      </xdr:nvSpPr>
      <xdr:spPr>
        <a:xfrm>
          <a:off x="11788852" y="520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a:extLst>
            <a:ext uri="{FF2B5EF4-FFF2-40B4-BE49-F238E27FC236}">
              <a16:creationId xmlns:a16="http://schemas.microsoft.com/office/drawing/2014/main" id="{96A3EEA2-D7A8-4B1B-AB70-5CFD0AABD0FD}"/>
            </a:ext>
          </a:extLst>
        </xdr:cNvPr>
        <xdr:cNvSpPr txBox="1"/>
      </xdr:nvSpPr>
      <xdr:spPr>
        <a:xfrm>
          <a:off x="11103052" y="535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24147</xdr:rowOff>
    </xdr:from>
    <xdr:ext cx="469744" cy="259045"/>
    <xdr:sp macro="" textlink="">
      <xdr:nvSpPr>
        <xdr:cNvPr id="154" name="n_4aveValue債務償還比率">
          <a:extLst>
            <a:ext uri="{FF2B5EF4-FFF2-40B4-BE49-F238E27FC236}">
              <a16:creationId xmlns:a16="http://schemas.microsoft.com/office/drawing/2014/main" id="{85451D23-8FD8-40DC-A04E-DC0B5E76BFC0}"/>
            </a:ext>
          </a:extLst>
        </xdr:cNvPr>
        <xdr:cNvSpPr txBox="1"/>
      </xdr:nvSpPr>
      <xdr:spPr>
        <a:xfrm>
          <a:off x="10417252"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115005</xdr:rowOff>
    </xdr:from>
    <xdr:ext cx="469744" cy="259045"/>
    <xdr:sp macro="" textlink="">
      <xdr:nvSpPr>
        <xdr:cNvPr id="155" name="n_1mainValue債務償還比率">
          <a:extLst>
            <a:ext uri="{FF2B5EF4-FFF2-40B4-BE49-F238E27FC236}">
              <a16:creationId xmlns:a16="http://schemas.microsoft.com/office/drawing/2014/main" id="{9F2D40F4-F68B-42B6-B8C3-F7FE5565B1C0}"/>
            </a:ext>
          </a:extLst>
        </xdr:cNvPr>
        <xdr:cNvSpPr txBox="1"/>
      </xdr:nvSpPr>
      <xdr:spPr>
        <a:xfrm>
          <a:off x="12465127" y="643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26666</xdr:rowOff>
    </xdr:from>
    <xdr:ext cx="469744" cy="259045"/>
    <xdr:sp macro="" textlink="">
      <xdr:nvSpPr>
        <xdr:cNvPr id="156" name="n_2mainValue債務償還比率">
          <a:extLst>
            <a:ext uri="{FF2B5EF4-FFF2-40B4-BE49-F238E27FC236}">
              <a16:creationId xmlns:a16="http://schemas.microsoft.com/office/drawing/2014/main" id="{CB7ABD66-0CD6-4B38-A95B-76F25BD671CC}"/>
            </a:ext>
          </a:extLst>
        </xdr:cNvPr>
        <xdr:cNvSpPr txBox="1"/>
      </xdr:nvSpPr>
      <xdr:spPr>
        <a:xfrm>
          <a:off x="11788852" y="635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35</xdr:row>
      <xdr:rowOff>12283</xdr:rowOff>
    </xdr:from>
    <xdr:ext cx="469744" cy="259045"/>
    <xdr:sp macro="" textlink="">
      <xdr:nvSpPr>
        <xdr:cNvPr id="157" name="n_3mainValue債務償還比率">
          <a:extLst>
            <a:ext uri="{FF2B5EF4-FFF2-40B4-BE49-F238E27FC236}">
              <a16:creationId xmlns:a16="http://schemas.microsoft.com/office/drawing/2014/main" id="{BB68B2E4-4413-4393-AA45-B285B7F234E5}"/>
            </a:ext>
          </a:extLst>
        </xdr:cNvPr>
        <xdr:cNvSpPr txBox="1"/>
      </xdr:nvSpPr>
      <xdr:spPr>
        <a:xfrm>
          <a:off x="11103052" y="64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35</xdr:row>
      <xdr:rowOff>39990</xdr:rowOff>
    </xdr:from>
    <xdr:ext cx="469744" cy="259045"/>
    <xdr:sp macro="" textlink="">
      <xdr:nvSpPr>
        <xdr:cNvPr id="158" name="n_4mainValue債務償還比率">
          <a:extLst>
            <a:ext uri="{FF2B5EF4-FFF2-40B4-BE49-F238E27FC236}">
              <a16:creationId xmlns:a16="http://schemas.microsoft.com/office/drawing/2014/main" id="{089024A6-D84F-4D24-9803-70096A78AA04}"/>
            </a:ext>
          </a:extLst>
        </xdr:cNvPr>
        <xdr:cNvSpPr txBox="1"/>
      </xdr:nvSpPr>
      <xdr:spPr>
        <a:xfrm>
          <a:off x="10417252" y="652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A0B8F77F-9BBC-4A95-87B4-65E8D917DEC2}"/>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F5EFA5A5-945D-4FE3-9016-DA4E44560DA9}"/>
            </a:ext>
          </a:extLst>
        </xdr:cNvPr>
        <xdr:cNvSpPr/>
      </xdr:nvSpPr>
      <xdr:spPr>
        <a:xfrm>
          <a:off x="1158875" y="11274425"/>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1A3AD1DC-66FC-446E-BCDB-FC725049C374}"/>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B7CB623F-9D71-4457-95F9-F01EB33FF5D6}"/>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833C811C-899A-4AAA-8D6C-823D4959C04F}"/>
            </a:ext>
          </a:extLst>
        </xdr:cNvPr>
        <xdr:cNvSpPr txBox="1"/>
      </xdr:nvSpPr>
      <xdr:spPr>
        <a:xfrm>
          <a:off x="835025" y="11493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E7DFB42E-D0E5-4536-8536-977C37051D8C}"/>
            </a:ext>
          </a:extLst>
        </xdr:cNvPr>
        <xdr:cNvSpPr txBox="1"/>
      </xdr:nvSpPr>
      <xdr:spPr>
        <a:xfrm>
          <a:off x="6302375" y="14103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739EB57-35EB-4DF2-9299-1BE8BDD48588}"/>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57529F8-E303-4C0E-8648-DF3A86AC3AD8}"/>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F03FC35-119D-4017-84E9-D658BB254AF6}"/>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60E80C4-9F9D-4FF0-B751-C8CAE662182B}"/>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島根県飯南町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7B5AED3-E40C-4D5B-8C1B-6DBC9A8E172F}"/>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D853C3-5859-421C-B9C4-4737A71F8349}"/>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47FE3A-BDDA-4CA5-8B60-F5FE1B097949}"/>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B207851-BAF9-410E-9383-A76B6F24E176}"/>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0B285BE-44E3-458A-8890-24E4655A4CF0}"/>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668328-DAFC-4A5F-BD94-5154EB6FD08A}"/>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
4,436
242.88
9,218,682
9,074,773
125,228
4,379,183
9,887,490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B948FB-383A-42CA-8244-02BFE200A149}"/>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6B9E8F-4516-43E9-9A2E-B3E81608B2B8}"/>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6DD393C-94C6-4ED0-88B0-3A8A5938F909}"/>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2A6616-3B8B-4EBC-BDF9-B1BDBEF7D48B}"/>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735ABB5-BC25-4020-8D4F-5BC3BF110153}"/>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45FAEB7-3A82-4E44-8B20-81359F6C490A}"/>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5E34E5-A1A7-4029-83E5-EE89A2435AE7}"/>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3508168-48B4-476C-966E-B58026F1A660}"/>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E7F8D7E-2919-4128-851E-9E6EA714F3A1}"/>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52DC16-FBE0-40FF-BBE2-209304DA9D79}"/>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13A991E-AD8B-429D-AD5B-274CE8535696}"/>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AAE773D-FCC5-4C8C-B75F-6B39377D61F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AA678E-9595-433E-BD36-8C737568D42D}"/>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DFDBF9A-3E95-4E59-BAF0-EBB9C961098A}"/>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D3DD58D-D720-4D75-B661-371B27465B95}"/>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34865A-897E-4D10-8A24-AD83444F8328}"/>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B7BDB1D-ACC9-4554-9FD4-15C9F85852B6}"/>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E1EB502-E393-4C7D-A25A-799B1DDD2716}"/>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05F565C-4E8F-4083-949C-A6EEBB4F8E5F}"/>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055BFC-0BED-4584-B6CF-830AB0CDE2AA}"/>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F5EFE39-CB41-4C52-A93D-6BEEAD78ED4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910397A-E494-4A90-8E74-9B665F6534C0}"/>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E7F3CB3-E466-4593-BFD0-BD79758A1A78}"/>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CBAB9FC-575B-4896-931A-2369A48B153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27289F4-9BB6-48DF-A23A-7A20A49FF747}"/>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BE369B-E10B-441D-AE31-7FAB75CDE7D7}"/>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051BA9-F8CF-4B2E-9522-B893FF960018}"/>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425203-D458-4111-8181-627E182A59B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A380DAB-D754-43D0-A424-49C9E5BA11F2}"/>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45E5A65-570A-46CB-9507-CB24CBFB4F17}"/>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81060F1-AD91-4E21-8E43-EF2E50E11689}"/>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7256DD5-E1DE-4B0F-9927-361EA4829C0B}"/>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90FE1C8-CCC2-4AAE-99BF-8D9E9E513B63}"/>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4623990-786E-4EDF-8F41-52B0B0077316}"/>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21838E9-19A5-406B-BB86-777FDDB776BC}"/>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B0B998B-7D4B-4486-9717-220FF45DD4B9}"/>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9C23646-ABBB-4949-B2BD-4AEB0969626F}"/>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7E73C50-C22D-4B64-BD9B-C88E4C894031}"/>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8825AC2-6D1D-4838-9F67-3D678E65D942}"/>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BAA24BA-97BF-4117-AFB3-BBD5479F8C26}"/>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7C9D50E-8573-455C-9E4C-19EC4F674A4F}"/>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9B6FFF8-0DDA-4A02-A025-4DBD61465414}"/>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C95741C-309E-4C8E-AB81-85C70143F4F6}"/>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48E23FF-6443-40F1-88F8-EF5785413822}"/>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0E870FB-2EA8-473A-B6F3-D9BA020A2B85}"/>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E1778C05-87E8-45BF-B984-DD8F59B040A1}"/>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2BC687F2-86B9-4687-8BF5-F90F20581430}"/>
            </a:ext>
          </a:extLst>
        </xdr:cNvPr>
        <xdr:cNvCxnSpPr/>
      </xdr:nvCxnSpPr>
      <xdr:spPr>
        <a:xfrm flipV="1">
          <a:off x="4180840" y="5355772"/>
          <a:ext cx="0" cy="152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0E783CAC-E37C-4386-A97B-FD446D456FE2}"/>
            </a:ext>
          </a:extLst>
        </xdr:cNvPr>
        <xdr:cNvSpPr txBox="1"/>
      </xdr:nvSpPr>
      <xdr:spPr>
        <a:xfrm>
          <a:off x="4219575" y="687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C00C0ACD-8687-4CA6-8D04-4559368E3A70}"/>
            </a:ext>
          </a:extLst>
        </xdr:cNvPr>
        <xdr:cNvCxnSpPr/>
      </xdr:nvCxnSpPr>
      <xdr:spPr>
        <a:xfrm>
          <a:off x="4105275" y="68766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9917D264-CC7D-40BC-A3E1-5F35E7175FC3}"/>
            </a:ext>
          </a:extLst>
        </xdr:cNvPr>
        <xdr:cNvSpPr txBox="1"/>
      </xdr:nvSpPr>
      <xdr:spPr>
        <a:xfrm>
          <a:off x="4219575" y="5153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7BBC4C00-A6C5-4117-A168-4ED69DCC0006}"/>
            </a:ext>
          </a:extLst>
        </xdr:cNvPr>
        <xdr:cNvCxnSpPr/>
      </xdr:nvCxnSpPr>
      <xdr:spPr>
        <a:xfrm>
          <a:off x="4105275" y="5355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44002C82-01F5-4F85-A131-48BE79145D8E}"/>
            </a:ext>
          </a:extLst>
        </xdr:cNvPr>
        <xdr:cNvSpPr txBox="1"/>
      </xdr:nvSpPr>
      <xdr:spPr>
        <a:xfrm>
          <a:off x="4219575"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256A5A3A-2A9B-41E1-877C-A41CE0446940}"/>
            </a:ext>
          </a:extLst>
        </xdr:cNvPr>
        <xdr:cNvSpPr/>
      </xdr:nvSpPr>
      <xdr:spPr>
        <a:xfrm>
          <a:off x="4124325" y="63925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5B4B5AF0-96BE-4A2D-AA02-11732BE5884F}"/>
            </a:ext>
          </a:extLst>
        </xdr:cNvPr>
        <xdr:cNvSpPr/>
      </xdr:nvSpPr>
      <xdr:spPr>
        <a:xfrm>
          <a:off x="3381375" y="63321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66363D04-4A6B-4B04-BE48-DA8619491808}"/>
            </a:ext>
          </a:extLst>
        </xdr:cNvPr>
        <xdr:cNvSpPr/>
      </xdr:nvSpPr>
      <xdr:spPr>
        <a:xfrm>
          <a:off x="2571750" y="632351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16659629-8504-4EA2-A7AD-932BC5BAFADC}"/>
            </a:ext>
          </a:extLst>
        </xdr:cNvPr>
        <xdr:cNvSpPr/>
      </xdr:nvSpPr>
      <xdr:spPr>
        <a:xfrm>
          <a:off x="1781175" y="62892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125004</xdr:rowOff>
    </xdr:from>
    <xdr:to>
      <xdr:col>6</xdr:col>
      <xdr:colOff>38100</xdr:colOff>
      <xdr:row>39</xdr:row>
      <xdr:rowOff>55154</xdr:rowOff>
    </xdr:to>
    <xdr:sp macro="" textlink="">
      <xdr:nvSpPr>
        <xdr:cNvPr id="68" name="フローチャート: 判断 67">
          <a:extLst>
            <a:ext uri="{FF2B5EF4-FFF2-40B4-BE49-F238E27FC236}">
              <a16:creationId xmlns:a16="http://schemas.microsoft.com/office/drawing/2014/main" id="{F9461891-4E54-421B-94EE-340BF6CEBA6A}"/>
            </a:ext>
          </a:extLst>
        </xdr:cNvPr>
        <xdr:cNvSpPr/>
      </xdr:nvSpPr>
      <xdr:spPr>
        <a:xfrm>
          <a:off x="981075" y="62845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E342383-DE44-4597-A5EE-BC655B9DF63F}"/>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6177ACA-5C7D-4171-8A15-29218023B4B3}"/>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50655D8-1A52-4E3F-83C0-E42D70FAD45C}"/>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68DF0CF-8103-4D74-9EEE-90B0198DA72B}"/>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7500C4E-C7A7-4012-8C7B-057BE8D6C3A2}"/>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74" name="楕円 73">
          <a:extLst>
            <a:ext uri="{FF2B5EF4-FFF2-40B4-BE49-F238E27FC236}">
              <a16:creationId xmlns:a16="http://schemas.microsoft.com/office/drawing/2014/main" id="{78B3B4F5-FEFB-4AE3-9433-4C6398D813BD}"/>
            </a:ext>
          </a:extLst>
        </xdr:cNvPr>
        <xdr:cNvSpPr/>
      </xdr:nvSpPr>
      <xdr:spPr>
        <a:xfrm>
          <a:off x="4124325" y="615024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924</xdr:rowOff>
    </xdr:from>
    <xdr:ext cx="405111" cy="259045"/>
    <xdr:sp macro="" textlink="">
      <xdr:nvSpPr>
        <xdr:cNvPr id="75" name="【道路】&#10;有形固定資産減価償却率該当値テキスト">
          <a:extLst>
            <a:ext uri="{FF2B5EF4-FFF2-40B4-BE49-F238E27FC236}">
              <a16:creationId xmlns:a16="http://schemas.microsoft.com/office/drawing/2014/main" id="{88B888D0-DD43-4080-AD9E-4215A7CAAC27}"/>
            </a:ext>
          </a:extLst>
        </xdr:cNvPr>
        <xdr:cNvSpPr txBox="1"/>
      </xdr:nvSpPr>
      <xdr:spPr>
        <a:xfrm>
          <a:off x="4219575" y="600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118473</xdr:rowOff>
    </xdr:from>
    <xdr:to>
      <xdr:col>20</xdr:col>
      <xdr:colOff>38100</xdr:colOff>
      <xdr:row>38</xdr:row>
      <xdr:rowOff>48623</xdr:rowOff>
    </xdr:to>
    <xdr:sp macro="" textlink="">
      <xdr:nvSpPr>
        <xdr:cNvPr id="76" name="楕円 75">
          <a:extLst>
            <a:ext uri="{FF2B5EF4-FFF2-40B4-BE49-F238E27FC236}">
              <a16:creationId xmlns:a16="http://schemas.microsoft.com/office/drawing/2014/main" id="{382078EB-77CB-40CB-8ADC-ED1D3D198A46}"/>
            </a:ext>
          </a:extLst>
        </xdr:cNvPr>
        <xdr:cNvSpPr/>
      </xdr:nvSpPr>
      <xdr:spPr>
        <a:xfrm>
          <a:off x="3381375" y="612239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169273</xdr:rowOff>
    </xdr:from>
    <xdr:to>
      <xdr:col>24</xdr:col>
      <xdr:colOff>63500</xdr:colOff>
      <xdr:row>38</xdr:row>
      <xdr:rowOff>28847</xdr:rowOff>
    </xdr:to>
    <xdr:cxnSp macro="">
      <xdr:nvCxnSpPr>
        <xdr:cNvPr id="77" name="直線コネクタ 76">
          <a:extLst>
            <a:ext uri="{FF2B5EF4-FFF2-40B4-BE49-F238E27FC236}">
              <a16:creationId xmlns:a16="http://schemas.microsoft.com/office/drawing/2014/main" id="{E57791E0-931C-493D-A4C7-AE7AE409172F}"/>
            </a:ext>
          </a:extLst>
        </xdr:cNvPr>
        <xdr:cNvCxnSpPr/>
      </xdr:nvCxnSpPr>
      <xdr:spPr>
        <a:xfrm>
          <a:off x="3429000" y="6160498"/>
          <a:ext cx="752475"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89081</xdr:rowOff>
    </xdr:from>
    <xdr:to>
      <xdr:col>15</xdr:col>
      <xdr:colOff>101600</xdr:colOff>
      <xdr:row>38</xdr:row>
      <xdr:rowOff>19231</xdr:rowOff>
    </xdr:to>
    <xdr:sp macro="" textlink="">
      <xdr:nvSpPr>
        <xdr:cNvPr id="78" name="楕円 77">
          <a:extLst>
            <a:ext uri="{FF2B5EF4-FFF2-40B4-BE49-F238E27FC236}">
              <a16:creationId xmlns:a16="http://schemas.microsoft.com/office/drawing/2014/main" id="{0EFCA86D-AACE-4101-B8C6-BB6CC49D3FC6}"/>
            </a:ext>
          </a:extLst>
        </xdr:cNvPr>
        <xdr:cNvSpPr/>
      </xdr:nvSpPr>
      <xdr:spPr>
        <a:xfrm>
          <a:off x="2571750" y="60866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139881</xdr:rowOff>
    </xdr:from>
    <xdr:to>
      <xdr:col>19</xdr:col>
      <xdr:colOff>177800</xdr:colOff>
      <xdr:row>37</xdr:row>
      <xdr:rowOff>169273</xdr:rowOff>
    </xdr:to>
    <xdr:cxnSp macro="">
      <xdr:nvCxnSpPr>
        <xdr:cNvPr id="79" name="直線コネクタ 78">
          <a:extLst>
            <a:ext uri="{FF2B5EF4-FFF2-40B4-BE49-F238E27FC236}">
              <a16:creationId xmlns:a16="http://schemas.microsoft.com/office/drawing/2014/main" id="{A0807E63-C432-4846-B242-622144890A69}"/>
            </a:ext>
          </a:extLst>
        </xdr:cNvPr>
        <xdr:cNvCxnSpPr/>
      </xdr:nvCxnSpPr>
      <xdr:spPr>
        <a:xfrm>
          <a:off x="2619375" y="6143806"/>
          <a:ext cx="809625" cy="1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61323</xdr:rowOff>
    </xdr:from>
    <xdr:to>
      <xdr:col>10</xdr:col>
      <xdr:colOff>165100</xdr:colOff>
      <xdr:row>37</xdr:row>
      <xdr:rowOff>162923</xdr:rowOff>
    </xdr:to>
    <xdr:sp macro="" textlink="">
      <xdr:nvSpPr>
        <xdr:cNvPr id="80" name="楕円 79">
          <a:extLst>
            <a:ext uri="{FF2B5EF4-FFF2-40B4-BE49-F238E27FC236}">
              <a16:creationId xmlns:a16="http://schemas.microsoft.com/office/drawing/2014/main" id="{D25570C7-059C-4CA2-8ECE-FBF05E4E8A15}"/>
            </a:ext>
          </a:extLst>
        </xdr:cNvPr>
        <xdr:cNvSpPr/>
      </xdr:nvSpPr>
      <xdr:spPr>
        <a:xfrm>
          <a:off x="1781175" y="60652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112123</xdr:rowOff>
    </xdr:from>
    <xdr:to>
      <xdr:col>15</xdr:col>
      <xdr:colOff>50800</xdr:colOff>
      <xdr:row>37</xdr:row>
      <xdr:rowOff>139881</xdr:rowOff>
    </xdr:to>
    <xdr:cxnSp macro="">
      <xdr:nvCxnSpPr>
        <xdr:cNvPr id="81" name="直線コネクタ 80">
          <a:extLst>
            <a:ext uri="{FF2B5EF4-FFF2-40B4-BE49-F238E27FC236}">
              <a16:creationId xmlns:a16="http://schemas.microsoft.com/office/drawing/2014/main" id="{0882DB83-F982-4276-88F8-D0AE1F1DC231}"/>
            </a:ext>
          </a:extLst>
        </xdr:cNvPr>
        <xdr:cNvCxnSpPr/>
      </xdr:nvCxnSpPr>
      <xdr:spPr>
        <a:xfrm>
          <a:off x="1828800" y="6112873"/>
          <a:ext cx="790575"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33564</xdr:rowOff>
    </xdr:from>
    <xdr:to>
      <xdr:col>6</xdr:col>
      <xdr:colOff>38100</xdr:colOff>
      <xdr:row>37</xdr:row>
      <xdr:rowOff>135164</xdr:rowOff>
    </xdr:to>
    <xdr:sp macro="" textlink="">
      <xdr:nvSpPr>
        <xdr:cNvPr id="82" name="楕円 81">
          <a:extLst>
            <a:ext uri="{FF2B5EF4-FFF2-40B4-BE49-F238E27FC236}">
              <a16:creationId xmlns:a16="http://schemas.microsoft.com/office/drawing/2014/main" id="{6157BC01-8C50-4F99-8B24-9F81B03DA4AA}"/>
            </a:ext>
          </a:extLst>
        </xdr:cNvPr>
        <xdr:cNvSpPr/>
      </xdr:nvSpPr>
      <xdr:spPr>
        <a:xfrm>
          <a:off x="981075" y="60311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84364</xdr:rowOff>
    </xdr:from>
    <xdr:to>
      <xdr:col>10</xdr:col>
      <xdr:colOff>114300</xdr:colOff>
      <xdr:row>37</xdr:row>
      <xdr:rowOff>112123</xdr:rowOff>
    </xdr:to>
    <xdr:cxnSp macro="">
      <xdr:nvCxnSpPr>
        <xdr:cNvPr id="83" name="直線コネクタ 82">
          <a:extLst>
            <a:ext uri="{FF2B5EF4-FFF2-40B4-BE49-F238E27FC236}">
              <a16:creationId xmlns:a16="http://schemas.microsoft.com/office/drawing/2014/main" id="{75936640-E729-45B8-92F9-B5C59D2D129B}"/>
            </a:ext>
          </a:extLst>
        </xdr:cNvPr>
        <xdr:cNvCxnSpPr/>
      </xdr:nvCxnSpPr>
      <xdr:spPr>
        <a:xfrm>
          <a:off x="1028700" y="6088289"/>
          <a:ext cx="800100"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4B5E2DF1-096D-4C39-B051-2C2A716B52B1}"/>
            </a:ext>
          </a:extLst>
        </xdr:cNvPr>
        <xdr:cNvSpPr txBox="1"/>
      </xdr:nvSpPr>
      <xdr:spPr>
        <a:xfrm>
          <a:off x="3239144" y="6431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1F93A0FB-C8F1-412A-A8D0-D93213686D1B}"/>
            </a:ext>
          </a:extLst>
        </xdr:cNvPr>
        <xdr:cNvSpPr txBox="1"/>
      </xdr:nvSpPr>
      <xdr:spPr>
        <a:xfrm>
          <a:off x="2439044" y="640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3F77D683-2748-4D5B-84C7-151AA1663624}"/>
            </a:ext>
          </a:extLst>
        </xdr:cNvPr>
        <xdr:cNvSpPr txBox="1"/>
      </xdr:nvSpPr>
      <xdr:spPr>
        <a:xfrm>
          <a:off x="1648469" y="6372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46281</xdr:rowOff>
    </xdr:from>
    <xdr:ext cx="405111" cy="259045"/>
    <xdr:sp macro="" textlink="">
      <xdr:nvSpPr>
        <xdr:cNvPr id="87" name="n_4aveValue【道路】&#10;有形固定資産減価償却率">
          <a:extLst>
            <a:ext uri="{FF2B5EF4-FFF2-40B4-BE49-F238E27FC236}">
              <a16:creationId xmlns:a16="http://schemas.microsoft.com/office/drawing/2014/main" id="{25B80F9C-F755-4D5E-A782-C01971337EF8}"/>
            </a:ext>
          </a:extLst>
        </xdr:cNvPr>
        <xdr:cNvSpPr txBox="1"/>
      </xdr:nvSpPr>
      <xdr:spPr>
        <a:xfrm>
          <a:off x="848369" y="6374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65150</xdr:rowOff>
    </xdr:from>
    <xdr:ext cx="405111" cy="259045"/>
    <xdr:sp macro="" textlink="">
      <xdr:nvSpPr>
        <xdr:cNvPr id="88" name="n_1mainValue【道路】&#10;有形固定資産減価償却率">
          <a:extLst>
            <a:ext uri="{FF2B5EF4-FFF2-40B4-BE49-F238E27FC236}">
              <a16:creationId xmlns:a16="http://schemas.microsoft.com/office/drawing/2014/main" id="{7C18C94E-04F6-4197-8984-79DB0D1C6C89}"/>
            </a:ext>
          </a:extLst>
        </xdr:cNvPr>
        <xdr:cNvSpPr txBox="1"/>
      </xdr:nvSpPr>
      <xdr:spPr>
        <a:xfrm>
          <a:off x="3239144" y="5907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35758</xdr:rowOff>
    </xdr:from>
    <xdr:ext cx="405111" cy="259045"/>
    <xdr:sp macro="" textlink="">
      <xdr:nvSpPr>
        <xdr:cNvPr id="89" name="n_2mainValue【道路】&#10;有形固定資産減価償却率">
          <a:extLst>
            <a:ext uri="{FF2B5EF4-FFF2-40B4-BE49-F238E27FC236}">
              <a16:creationId xmlns:a16="http://schemas.microsoft.com/office/drawing/2014/main" id="{8467ED66-90AA-4026-9DC0-39E2E5BA75C9}"/>
            </a:ext>
          </a:extLst>
        </xdr:cNvPr>
        <xdr:cNvSpPr txBox="1"/>
      </xdr:nvSpPr>
      <xdr:spPr>
        <a:xfrm>
          <a:off x="2439044" y="587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8000</xdr:rowOff>
    </xdr:from>
    <xdr:ext cx="405111" cy="259045"/>
    <xdr:sp macro="" textlink="">
      <xdr:nvSpPr>
        <xdr:cNvPr id="90" name="n_3mainValue【道路】&#10;有形固定資産減価償却率">
          <a:extLst>
            <a:ext uri="{FF2B5EF4-FFF2-40B4-BE49-F238E27FC236}">
              <a16:creationId xmlns:a16="http://schemas.microsoft.com/office/drawing/2014/main" id="{D77B8FF0-7C77-4D84-AED2-BFA051DD85E6}"/>
            </a:ext>
          </a:extLst>
        </xdr:cNvPr>
        <xdr:cNvSpPr txBox="1"/>
      </xdr:nvSpPr>
      <xdr:spPr>
        <a:xfrm>
          <a:off x="1648469" y="585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151691</xdr:rowOff>
    </xdr:from>
    <xdr:ext cx="405111" cy="259045"/>
    <xdr:sp macro="" textlink="">
      <xdr:nvSpPr>
        <xdr:cNvPr id="91" name="n_4mainValue【道路】&#10;有形固定資産減価償却率">
          <a:extLst>
            <a:ext uri="{FF2B5EF4-FFF2-40B4-BE49-F238E27FC236}">
              <a16:creationId xmlns:a16="http://schemas.microsoft.com/office/drawing/2014/main" id="{71F501A6-6C76-48DF-B883-AA2A2D2E5C93}"/>
            </a:ext>
          </a:extLst>
        </xdr:cNvPr>
        <xdr:cNvSpPr txBox="1"/>
      </xdr:nvSpPr>
      <xdr:spPr>
        <a:xfrm>
          <a:off x="848369" y="58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BA6C5B3-AA2A-49BB-AB77-EB4D9938172B}"/>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A5B1AFF-CE2C-4C9F-8F56-967B8FB3EDBC}"/>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C9132BD-7D27-4D61-93DD-F0FA516E9677}"/>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BCD4A35-B9E4-43A2-8ABC-BB3C7E61025B}"/>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6591EB0-CE3E-4BDA-A769-4ABDE7BDF766}"/>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13889ED-947E-4D36-812E-000AB2A5001D}"/>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98CA7C6-5B51-4CF9-B4FE-FCA3E0ACDE3E}"/>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B74861B-B60F-4EB6-AF0C-324E9A7769BD}"/>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487833C-0F87-4E0F-A675-B156D1122E74}"/>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2CCA33E-8DAB-499B-BA4A-DA077EEC602E}"/>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3CDAF9A-DBC8-40E6-B56E-ED1DB2B20FC9}"/>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ABDA544-0887-4C52-85ED-B19D99D4CE9A}"/>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5CC0BD1-9C3B-461D-9850-7335EB6CCB64}"/>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CD4B6BE0-84E8-4665-9DA0-6A53DBD65440}"/>
            </a:ext>
          </a:extLst>
        </xdr:cNvPr>
        <xdr:cNvSpPr txBox="1"/>
      </xdr:nvSpPr>
      <xdr:spPr>
        <a:xfrm>
          <a:off x="54212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530B7FC-9208-42B0-8B58-32C079593AEF}"/>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D3065B35-461D-430E-AE4E-C47000AB8D0D}"/>
            </a:ext>
          </a:extLst>
        </xdr:cNvPr>
        <xdr:cNvSpPr txBox="1"/>
      </xdr:nvSpPr>
      <xdr:spPr>
        <a:xfrm>
          <a:off x="54212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579C2FA-541E-4E69-A61C-28EDE6ABF3F3}"/>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95B2A60F-A7BB-4FF5-8F86-069F925BCBC8}"/>
            </a:ext>
          </a:extLst>
        </xdr:cNvPr>
        <xdr:cNvSpPr txBox="1"/>
      </xdr:nvSpPr>
      <xdr:spPr>
        <a:xfrm>
          <a:off x="54212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6E3A548-7348-43F8-8A20-07C450156D0E}"/>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67F44B6F-EEFD-435C-9F35-821F2998DAB6}"/>
            </a:ext>
          </a:extLst>
        </xdr:cNvPr>
        <xdr:cNvSpPr txBox="1"/>
      </xdr:nvSpPr>
      <xdr:spPr>
        <a:xfrm>
          <a:off x="54212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9F51354-34ED-4F44-A7AF-35840384B022}"/>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7C09C2DA-E464-4499-A4FA-D25A0038067E}"/>
            </a:ext>
          </a:extLst>
        </xdr:cNvPr>
        <xdr:cNvSpPr txBox="1"/>
      </xdr:nvSpPr>
      <xdr:spPr>
        <a:xfrm>
          <a:off x="5324703"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2E6C5650-CD19-4C50-8900-FCE28ED10B27}"/>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88053476-FA4D-449B-95A7-0EA9F4857183}"/>
            </a:ext>
          </a:extLst>
        </xdr:cNvPr>
        <xdr:cNvCxnSpPr/>
      </xdr:nvCxnSpPr>
      <xdr:spPr>
        <a:xfrm flipV="1">
          <a:off x="9429115" y="5637038"/>
          <a:ext cx="0" cy="11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C0414AEF-E077-4C28-822F-1E1EAED31291}"/>
            </a:ext>
          </a:extLst>
        </xdr:cNvPr>
        <xdr:cNvSpPr txBox="1"/>
      </xdr:nvSpPr>
      <xdr:spPr>
        <a:xfrm>
          <a:off x="9467850" y="68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05C32991-BDA4-4166-AC76-814034ECA4C9}"/>
            </a:ext>
          </a:extLst>
        </xdr:cNvPr>
        <xdr:cNvCxnSpPr/>
      </xdr:nvCxnSpPr>
      <xdr:spPr>
        <a:xfrm>
          <a:off x="9363075" y="68282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645A32DF-6940-4BF9-B3B5-C5CAB3063CE3}"/>
            </a:ext>
          </a:extLst>
        </xdr:cNvPr>
        <xdr:cNvSpPr txBox="1"/>
      </xdr:nvSpPr>
      <xdr:spPr>
        <a:xfrm>
          <a:off x="9467850" y="542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676A9A2F-2607-4473-8CA1-02DEE20FF7D6}"/>
            </a:ext>
          </a:extLst>
        </xdr:cNvPr>
        <xdr:cNvCxnSpPr/>
      </xdr:nvCxnSpPr>
      <xdr:spPr>
        <a:xfrm>
          <a:off x="9363075" y="563703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18FBA30E-A3B8-4236-B259-F11AF0AC2649}"/>
            </a:ext>
          </a:extLst>
        </xdr:cNvPr>
        <xdr:cNvSpPr txBox="1"/>
      </xdr:nvSpPr>
      <xdr:spPr>
        <a:xfrm>
          <a:off x="9467850" y="6497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20C85E66-696E-4E67-AD2A-D8CD152BDA1F}"/>
            </a:ext>
          </a:extLst>
        </xdr:cNvPr>
        <xdr:cNvSpPr/>
      </xdr:nvSpPr>
      <xdr:spPr>
        <a:xfrm>
          <a:off x="9401175" y="664616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D5B08565-185A-48D3-A09B-FE06C57A8E71}"/>
            </a:ext>
          </a:extLst>
        </xdr:cNvPr>
        <xdr:cNvSpPr/>
      </xdr:nvSpPr>
      <xdr:spPr>
        <a:xfrm>
          <a:off x="8639175" y="6640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5CCC3F31-35AD-42E5-8BF9-9303DE638814}"/>
            </a:ext>
          </a:extLst>
        </xdr:cNvPr>
        <xdr:cNvSpPr/>
      </xdr:nvSpPr>
      <xdr:spPr>
        <a:xfrm>
          <a:off x="7839075" y="66504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D202842A-A911-4696-A742-C281742657F4}"/>
            </a:ext>
          </a:extLst>
        </xdr:cNvPr>
        <xdr:cNvSpPr/>
      </xdr:nvSpPr>
      <xdr:spPr>
        <a:xfrm>
          <a:off x="7029450" y="66465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41878</xdr:rowOff>
    </xdr:from>
    <xdr:to>
      <xdr:col>36</xdr:col>
      <xdr:colOff>165100</xdr:colOff>
      <xdr:row>41</xdr:row>
      <xdr:rowOff>143478</xdr:rowOff>
    </xdr:to>
    <xdr:sp macro="" textlink="">
      <xdr:nvSpPr>
        <xdr:cNvPr id="125" name="フローチャート: 判断 124">
          <a:extLst>
            <a:ext uri="{FF2B5EF4-FFF2-40B4-BE49-F238E27FC236}">
              <a16:creationId xmlns:a16="http://schemas.microsoft.com/office/drawing/2014/main" id="{24CFC584-FE9C-4604-8A70-697BABEAC45C}"/>
            </a:ext>
          </a:extLst>
        </xdr:cNvPr>
        <xdr:cNvSpPr/>
      </xdr:nvSpPr>
      <xdr:spPr>
        <a:xfrm>
          <a:off x="6238875" y="66935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1044DF0-ED49-44FC-BF1A-231827AF64A0}"/>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531F67A-F110-4508-8E22-481F54C07360}"/>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CA10CC2-72F7-4958-85D7-CDA6C08FE84C}"/>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183CA5B-3964-4D0E-A41D-C928E96A14A8}"/>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1CAA769-067B-42F5-849D-C7A40CEF9EF1}"/>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34287</xdr:rowOff>
    </xdr:from>
    <xdr:to>
      <xdr:col>55</xdr:col>
      <xdr:colOff>50800</xdr:colOff>
      <xdr:row>41</xdr:row>
      <xdr:rowOff>135887</xdr:rowOff>
    </xdr:to>
    <xdr:sp macro="" textlink="">
      <xdr:nvSpPr>
        <xdr:cNvPr id="131" name="楕円 130">
          <a:extLst>
            <a:ext uri="{FF2B5EF4-FFF2-40B4-BE49-F238E27FC236}">
              <a16:creationId xmlns:a16="http://schemas.microsoft.com/office/drawing/2014/main" id="{58B27FBF-5823-417A-A8FC-FD5252833AEC}"/>
            </a:ext>
          </a:extLst>
        </xdr:cNvPr>
        <xdr:cNvSpPr/>
      </xdr:nvSpPr>
      <xdr:spPr>
        <a:xfrm>
          <a:off x="9401175" y="667956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141242</xdr:rowOff>
    </xdr:from>
    <xdr:ext cx="534377" cy="259045"/>
    <xdr:sp macro="" textlink="">
      <xdr:nvSpPr>
        <xdr:cNvPr id="132" name="【道路】&#10;一人当たり延長該当値テキスト">
          <a:extLst>
            <a:ext uri="{FF2B5EF4-FFF2-40B4-BE49-F238E27FC236}">
              <a16:creationId xmlns:a16="http://schemas.microsoft.com/office/drawing/2014/main" id="{A41CD129-AE6D-47B6-A1C2-0873B4E208E0}"/>
            </a:ext>
          </a:extLst>
        </xdr:cNvPr>
        <xdr:cNvSpPr txBox="1"/>
      </xdr:nvSpPr>
      <xdr:spPr>
        <a:xfrm>
          <a:off x="9467850" y="66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36415</xdr:rowOff>
    </xdr:from>
    <xdr:to>
      <xdr:col>50</xdr:col>
      <xdr:colOff>165100</xdr:colOff>
      <xdr:row>41</xdr:row>
      <xdr:rowOff>138015</xdr:rowOff>
    </xdr:to>
    <xdr:sp macro="" textlink="">
      <xdr:nvSpPr>
        <xdr:cNvPr id="133" name="楕円 132">
          <a:extLst>
            <a:ext uri="{FF2B5EF4-FFF2-40B4-BE49-F238E27FC236}">
              <a16:creationId xmlns:a16="http://schemas.microsoft.com/office/drawing/2014/main" id="{2DD52B4E-9162-4C51-8A18-C3A3767A4F7E}"/>
            </a:ext>
          </a:extLst>
        </xdr:cNvPr>
        <xdr:cNvSpPr/>
      </xdr:nvSpPr>
      <xdr:spPr>
        <a:xfrm>
          <a:off x="8639175" y="66848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85087</xdr:rowOff>
    </xdr:from>
    <xdr:to>
      <xdr:col>55</xdr:col>
      <xdr:colOff>0</xdr:colOff>
      <xdr:row>41</xdr:row>
      <xdr:rowOff>87215</xdr:rowOff>
    </xdr:to>
    <xdr:cxnSp macro="">
      <xdr:nvCxnSpPr>
        <xdr:cNvPr id="134" name="直線コネクタ 133">
          <a:extLst>
            <a:ext uri="{FF2B5EF4-FFF2-40B4-BE49-F238E27FC236}">
              <a16:creationId xmlns:a16="http://schemas.microsoft.com/office/drawing/2014/main" id="{AB754BFF-44E4-43FB-A9AE-58DD43A95679}"/>
            </a:ext>
          </a:extLst>
        </xdr:cNvPr>
        <xdr:cNvCxnSpPr/>
      </xdr:nvCxnSpPr>
      <xdr:spPr>
        <a:xfrm flipV="1">
          <a:off x="8686800" y="673671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38946</xdr:rowOff>
    </xdr:from>
    <xdr:to>
      <xdr:col>46</xdr:col>
      <xdr:colOff>38100</xdr:colOff>
      <xdr:row>41</xdr:row>
      <xdr:rowOff>140546</xdr:rowOff>
    </xdr:to>
    <xdr:sp macro="" textlink="">
      <xdr:nvSpPr>
        <xdr:cNvPr id="135" name="楕円 134">
          <a:extLst>
            <a:ext uri="{FF2B5EF4-FFF2-40B4-BE49-F238E27FC236}">
              <a16:creationId xmlns:a16="http://schemas.microsoft.com/office/drawing/2014/main" id="{286C39BD-DB4E-45A8-9A63-D10ACD949B4E}"/>
            </a:ext>
          </a:extLst>
        </xdr:cNvPr>
        <xdr:cNvSpPr/>
      </xdr:nvSpPr>
      <xdr:spPr>
        <a:xfrm>
          <a:off x="7839075" y="668739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87215</xdr:rowOff>
    </xdr:from>
    <xdr:to>
      <xdr:col>50</xdr:col>
      <xdr:colOff>114300</xdr:colOff>
      <xdr:row>41</xdr:row>
      <xdr:rowOff>89746</xdr:rowOff>
    </xdr:to>
    <xdr:cxnSp macro="">
      <xdr:nvCxnSpPr>
        <xdr:cNvPr id="136" name="直線コネクタ 135">
          <a:extLst>
            <a:ext uri="{FF2B5EF4-FFF2-40B4-BE49-F238E27FC236}">
              <a16:creationId xmlns:a16="http://schemas.microsoft.com/office/drawing/2014/main" id="{DBDBB98C-79A5-44F2-B29F-5B802EBB9C20}"/>
            </a:ext>
          </a:extLst>
        </xdr:cNvPr>
        <xdr:cNvCxnSpPr/>
      </xdr:nvCxnSpPr>
      <xdr:spPr>
        <a:xfrm flipV="1">
          <a:off x="7886700" y="6732490"/>
          <a:ext cx="800100" cy="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41150</xdr:rowOff>
    </xdr:from>
    <xdr:to>
      <xdr:col>41</xdr:col>
      <xdr:colOff>101600</xdr:colOff>
      <xdr:row>41</xdr:row>
      <xdr:rowOff>142750</xdr:rowOff>
    </xdr:to>
    <xdr:sp macro="" textlink="">
      <xdr:nvSpPr>
        <xdr:cNvPr id="137" name="楕円 136">
          <a:extLst>
            <a:ext uri="{FF2B5EF4-FFF2-40B4-BE49-F238E27FC236}">
              <a16:creationId xmlns:a16="http://schemas.microsoft.com/office/drawing/2014/main" id="{4D1147C6-F36D-4D7A-A132-C1E0AEF43DC7}"/>
            </a:ext>
          </a:extLst>
        </xdr:cNvPr>
        <xdr:cNvSpPr/>
      </xdr:nvSpPr>
      <xdr:spPr>
        <a:xfrm>
          <a:off x="7029450" y="66896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89746</xdr:rowOff>
    </xdr:from>
    <xdr:to>
      <xdr:col>45</xdr:col>
      <xdr:colOff>177800</xdr:colOff>
      <xdr:row>41</xdr:row>
      <xdr:rowOff>91950</xdr:rowOff>
    </xdr:to>
    <xdr:cxnSp macro="">
      <xdr:nvCxnSpPr>
        <xdr:cNvPr id="138" name="直線コネクタ 137">
          <a:extLst>
            <a:ext uri="{FF2B5EF4-FFF2-40B4-BE49-F238E27FC236}">
              <a16:creationId xmlns:a16="http://schemas.microsoft.com/office/drawing/2014/main" id="{7357F1C1-AB7A-450F-AA7F-FE279E087297}"/>
            </a:ext>
          </a:extLst>
        </xdr:cNvPr>
        <xdr:cNvCxnSpPr/>
      </xdr:nvCxnSpPr>
      <xdr:spPr>
        <a:xfrm flipV="1">
          <a:off x="7077075" y="6735021"/>
          <a:ext cx="809625" cy="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43029</xdr:rowOff>
    </xdr:from>
    <xdr:to>
      <xdr:col>36</xdr:col>
      <xdr:colOff>165100</xdr:colOff>
      <xdr:row>41</xdr:row>
      <xdr:rowOff>144629</xdr:rowOff>
    </xdr:to>
    <xdr:sp macro="" textlink="">
      <xdr:nvSpPr>
        <xdr:cNvPr id="139" name="楕円 138">
          <a:extLst>
            <a:ext uri="{FF2B5EF4-FFF2-40B4-BE49-F238E27FC236}">
              <a16:creationId xmlns:a16="http://schemas.microsoft.com/office/drawing/2014/main" id="{3E7C0B02-4829-4694-8F42-7EC4EF3A0750}"/>
            </a:ext>
          </a:extLst>
        </xdr:cNvPr>
        <xdr:cNvSpPr/>
      </xdr:nvSpPr>
      <xdr:spPr>
        <a:xfrm>
          <a:off x="6238875" y="66946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91950</xdr:rowOff>
    </xdr:from>
    <xdr:to>
      <xdr:col>41</xdr:col>
      <xdr:colOff>50800</xdr:colOff>
      <xdr:row>41</xdr:row>
      <xdr:rowOff>93829</xdr:rowOff>
    </xdr:to>
    <xdr:cxnSp macro="">
      <xdr:nvCxnSpPr>
        <xdr:cNvPr id="140" name="直線コネクタ 139">
          <a:extLst>
            <a:ext uri="{FF2B5EF4-FFF2-40B4-BE49-F238E27FC236}">
              <a16:creationId xmlns:a16="http://schemas.microsoft.com/office/drawing/2014/main" id="{FC19AF69-FA1F-47C0-87C7-C8E21AC93AE3}"/>
            </a:ext>
          </a:extLst>
        </xdr:cNvPr>
        <xdr:cNvCxnSpPr/>
      </xdr:nvCxnSpPr>
      <xdr:spPr>
        <a:xfrm flipV="1">
          <a:off x="6286500" y="6737225"/>
          <a:ext cx="790575" cy="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0D150F73-B0E5-4F47-8FD6-E8793EED9D36}"/>
            </a:ext>
          </a:extLst>
        </xdr:cNvPr>
        <xdr:cNvSpPr txBox="1"/>
      </xdr:nvSpPr>
      <xdr:spPr>
        <a:xfrm>
          <a:off x="8429136" y="64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E93A0D10-3B44-4FAF-9800-D1C89D616468}"/>
            </a:ext>
          </a:extLst>
        </xdr:cNvPr>
        <xdr:cNvSpPr txBox="1"/>
      </xdr:nvSpPr>
      <xdr:spPr>
        <a:xfrm>
          <a:off x="7648086" y="642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E84A5BCF-0507-46A7-9640-67535880A5F8}"/>
            </a:ext>
          </a:extLst>
        </xdr:cNvPr>
        <xdr:cNvSpPr txBox="1"/>
      </xdr:nvSpPr>
      <xdr:spPr>
        <a:xfrm>
          <a:off x="6847986" y="64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160005</xdr:rowOff>
    </xdr:from>
    <xdr:ext cx="534377" cy="259045"/>
    <xdr:sp macro="" textlink="">
      <xdr:nvSpPr>
        <xdr:cNvPr id="144" name="n_4aveValue【道路】&#10;一人当たり延長">
          <a:extLst>
            <a:ext uri="{FF2B5EF4-FFF2-40B4-BE49-F238E27FC236}">
              <a16:creationId xmlns:a16="http://schemas.microsoft.com/office/drawing/2014/main" id="{7F509B4A-355C-4C85-B86D-63B44E6EE605}"/>
            </a:ext>
          </a:extLst>
        </xdr:cNvPr>
        <xdr:cNvSpPr txBox="1"/>
      </xdr:nvSpPr>
      <xdr:spPr>
        <a:xfrm>
          <a:off x="6038361" y="648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129142</xdr:rowOff>
    </xdr:from>
    <xdr:ext cx="534377" cy="259045"/>
    <xdr:sp macro="" textlink="">
      <xdr:nvSpPr>
        <xdr:cNvPr id="145" name="n_1mainValue【道路】&#10;一人当たり延長">
          <a:extLst>
            <a:ext uri="{FF2B5EF4-FFF2-40B4-BE49-F238E27FC236}">
              <a16:creationId xmlns:a16="http://schemas.microsoft.com/office/drawing/2014/main" id="{B23E631A-1F79-41CA-B450-12609796645C}"/>
            </a:ext>
          </a:extLst>
        </xdr:cNvPr>
        <xdr:cNvSpPr txBox="1"/>
      </xdr:nvSpPr>
      <xdr:spPr>
        <a:xfrm>
          <a:off x="8429136" y="67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131673</xdr:rowOff>
    </xdr:from>
    <xdr:ext cx="534377" cy="259045"/>
    <xdr:sp macro="" textlink="">
      <xdr:nvSpPr>
        <xdr:cNvPr id="146" name="n_2mainValue【道路】&#10;一人当たり延長">
          <a:extLst>
            <a:ext uri="{FF2B5EF4-FFF2-40B4-BE49-F238E27FC236}">
              <a16:creationId xmlns:a16="http://schemas.microsoft.com/office/drawing/2014/main" id="{6761B694-B9AE-43BE-9B11-B3B01F59C9AD}"/>
            </a:ext>
          </a:extLst>
        </xdr:cNvPr>
        <xdr:cNvSpPr txBox="1"/>
      </xdr:nvSpPr>
      <xdr:spPr>
        <a:xfrm>
          <a:off x="7648086" y="678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133877</xdr:rowOff>
    </xdr:from>
    <xdr:ext cx="534377" cy="259045"/>
    <xdr:sp macro="" textlink="">
      <xdr:nvSpPr>
        <xdr:cNvPr id="147" name="n_3mainValue【道路】&#10;一人当たり延長">
          <a:extLst>
            <a:ext uri="{FF2B5EF4-FFF2-40B4-BE49-F238E27FC236}">
              <a16:creationId xmlns:a16="http://schemas.microsoft.com/office/drawing/2014/main" id="{AD6C6E90-C892-41B9-B12E-B14983165B7F}"/>
            </a:ext>
          </a:extLst>
        </xdr:cNvPr>
        <xdr:cNvSpPr txBox="1"/>
      </xdr:nvSpPr>
      <xdr:spPr>
        <a:xfrm>
          <a:off x="6847986" y="67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135756</xdr:rowOff>
    </xdr:from>
    <xdr:ext cx="534377" cy="259045"/>
    <xdr:sp macro="" textlink="">
      <xdr:nvSpPr>
        <xdr:cNvPr id="148" name="n_4mainValue【道路】&#10;一人当たり延長">
          <a:extLst>
            <a:ext uri="{FF2B5EF4-FFF2-40B4-BE49-F238E27FC236}">
              <a16:creationId xmlns:a16="http://schemas.microsoft.com/office/drawing/2014/main" id="{8E7D9E99-35FD-43B2-9BEA-68B4B1E0FC14}"/>
            </a:ext>
          </a:extLst>
        </xdr:cNvPr>
        <xdr:cNvSpPr txBox="1"/>
      </xdr:nvSpPr>
      <xdr:spPr>
        <a:xfrm>
          <a:off x="6038361" y="678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199DAF4-1038-4E31-858D-4B51335B78A9}"/>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68C8507-2AE3-4CA8-BA7F-0416943D5B50}"/>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326C3E1-61BF-43EF-807B-12EB80E11666}"/>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6EC2B53-B77F-46B2-8BB2-C6A7E6F9A25B}"/>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DD430C1-2360-43D7-9F1F-5A522251C25A}"/>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BAA06AC-9497-454E-A09A-097BFF6139C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07F3269-BF85-46F1-803F-03573FBC3F84}"/>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D4998C1-AC96-4A85-8EE6-763034928672}"/>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0B35C3B-C1AE-4540-A132-5C2B271C76FD}"/>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8E9A083-47B5-4488-AF1E-BC8059737831}"/>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F0BAE207-ABEA-4A19-AE2A-097C7DCB1D97}"/>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47ECC41C-F9D5-4CD6-9A36-836599E81B96}"/>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FA29847D-A5F1-42A9-A889-107C57409AC9}"/>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2C4BBC1-9395-4F3E-9A63-6D1619137C0B}"/>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A9AD303D-126C-4E6B-8608-9C9E36CA11D4}"/>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9A92E7FA-9DDB-4901-B9EC-0190A2CD5B71}"/>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BD1DA808-79E4-40BB-97EA-4B0B653AB61F}"/>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AB328428-0905-4A6E-9D64-73C440C2475B}"/>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BE125C9-827F-4039-8819-E9FACC628312}"/>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FD0B9718-8226-4249-835B-AC1C97F3BA65}"/>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729E09B1-EBC2-40FE-B1E0-DBB9A1369A3D}"/>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E7565BDF-CBD7-4431-977D-2F040AA7AF22}"/>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24FC69F4-B02D-4D88-B044-DB360D27A54A}"/>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AC8F0B9-12D4-4D94-B1B1-7B2D6113B7A7}"/>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76DCDB9-4BA8-4C73-9720-635FC1922A4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BA0B52F5-C8BB-4FAC-94FA-BB5027985ADB}"/>
            </a:ext>
          </a:extLst>
        </xdr:cNvPr>
        <xdr:cNvCxnSpPr/>
      </xdr:nvCxnSpPr>
      <xdr:spPr>
        <a:xfrm flipV="1">
          <a:off x="4180840" y="9078958"/>
          <a:ext cx="0" cy="136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A6AED91-AC87-4D4E-8DF7-B07C6D69217C}"/>
            </a:ext>
          </a:extLst>
        </xdr:cNvPr>
        <xdr:cNvSpPr txBox="1"/>
      </xdr:nvSpPr>
      <xdr:spPr>
        <a:xfrm>
          <a:off x="42195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71F76A09-5441-453A-ADA6-54D68479C3F7}"/>
            </a:ext>
          </a:extLst>
        </xdr:cNvPr>
        <xdr:cNvCxnSpPr/>
      </xdr:nvCxnSpPr>
      <xdr:spPr>
        <a:xfrm>
          <a:off x="4105275"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4BB5F0DE-4866-4755-9E9F-03F473C858A4}"/>
            </a:ext>
          </a:extLst>
        </xdr:cNvPr>
        <xdr:cNvSpPr txBox="1"/>
      </xdr:nvSpPr>
      <xdr:spPr>
        <a:xfrm>
          <a:off x="4219575" y="8876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3E847D55-155B-4FB5-B812-66D2D7A719B1}"/>
            </a:ext>
          </a:extLst>
        </xdr:cNvPr>
        <xdr:cNvCxnSpPr/>
      </xdr:nvCxnSpPr>
      <xdr:spPr>
        <a:xfrm>
          <a:off x="4105275" y="90789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493892DC-F16A-4FD0-82F2-4A6E2B2609AB}"/>
            </a:ext>
          </a:extLst>
        </xdr:cNvPr>
        <xdr:cNvSpPr txBox="1"/>
      </xdr:nvSpPr>
      <xdr:spPr>
        <a:xfrm>
          <a:off x="4219575" y="9864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3DB2B7F6-0E24-4806-89A0-E68D5FEB5306}"/>
            </a:ext>
          </a:extLst>
        </xdr:cNvPr>
        <xdr:cNvSpPr/>
      </xdr:nvSpPr>
      <xdr:spPr>
        <a:xfrm>
          <a:off x="4124325" y="988640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FC8AA731-DB27-486C-8E64-A78FB1706760}"/>
            </a:ext>
          </a:extLst>
        </xdr:cNvPr>
        <xdr:cNvSpPr/>
      </xdr:nvSpPr>
      <xdr:spPr>
        <a:xfrm>
          <a:off x="3381375" y="98684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D72C287D-CFDB-4819-B39D-F008D89EACF8}"/>
            </a:ext>
          </a:extLst>
        </xdr:cNvPr>
        <xdr:cNvSpPr/>
      </xdr:nvSpPr>
      <xdr:spPr>
        <a:xfrm>
          <a:off x="2571750" y="98506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461F4368-76A8-423D-A744-DAE4EF27B09D}"/>
            </a:ext>
          </a:extLst>
        </xdr:cNvPr>
        <xdr:cNvSpPr/>
      </xdr:nvSpPr>
      <xdr:spPr>
        <a:xfrm>
          <a:off x="1781175" y="98327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4" name="フローチャート: 判断 183">
          <a:extLst>
            <a:ext uri="{FF2B5EF4-FFF2-40B4-BE49-F238E27FC236}">
              <a16:creationId xmlns:a16="http://schemas.microsoft.com/office/drawing/2014/main" id="{D09EBFCE-EB56-4206-B8C0-7F4A65E8E382}"/>
            </a:ext>
          </a:extLst>
        </xdr:cNvPr>
        <xdr:cNvSpPr/>
      </xdr:nvSpPr>
      <xdr:spPr>
        <a:xfrm>
          <a:off x="981075" y="9793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72A9902-8E9D-46C5-A87F-7FF37B99FF4D}"/>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9646D4A-C3CC-480C-A641-ECF05A336B83}"/>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2C4B2CB-6047-4422-AF58-0A2D53DA5B33}"/>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DD7D959-2A70-44D9-AB16-FA45E8D06C19}"/>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BB67446-373D-41FE-8013-0503CDE91EC7}"/>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39007</xdr:rowOff>
    </xdr:from>
    <xdr:to>
      <xdr:col>24</xdr:col>
      <xdr:colOff>114300</xdr:colOff>
      <xdr:row>60</xdr:row>
      <xdr:rowOff>140607</xdr:rowOff>
    </xdr:to>
    <xdr:sp macro="" textlink="">
      <xdr:nvSpPr>
        <xdr:cNvPr id="190" name="楕円 189">
          <a:extLst>
            <a:ext uri="{FF2B5EF4-FFF2-40B4-BE49-F238E27FC236}">
              <a16:creationId xmlns:a16="http://schemas.microsoft.com/office/drawing/2014/main" id="{F627FC46-DDC9-412E-87A5-B408FA8C88FA}"/>
            </a:ext>
          </a:extLst>
        </xdr:cNvPr>
        <xdr:cNvSpPr/>
      </xdr:nvSpPr>
      <xdr:spPr>
        <a:xfrm>
          <a:off x="4124325" y="976403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61884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7C617B09-260A-49A3-8AFD-803F4F782646}"/>
            </a:ext>
          </a:extLst>
        </xdr:cNvPr>
        <xdr:cNvSpPr txBox="1"/>
      </xdr:nvSpPr>
      <xdr:spPr>
        <a:xfrm>
          <a:off x="4219575" y="962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12881</xdr:rowOff>
    </xdr:from>
    <xdr:to>
      <xdr:col>20</xdr:col>
      <xdr:colOff>38100</xdr:colOff>
      <xdr:row>60</xdr:row>
      <xdr:rowOff>114481</xdr:rowOff>
    </xdr:to>
    <xdr:sp macro="" textlink="">
      <xdr:nvSpPr>
        <xdr:cNvPr id="192" name="楕円 191">
          <a:extLst>
            <a:ext uri="{FF2B5EF4-FFF2-40B4-BE49-F238E27FC236}">
              <a16:creationId xmlns:a16="http://schemas.microsoft.com/office/drawing/2014/main" id="{A17B966B-58D9-45CA-93D6-E83CF435A5C6}"/>
            </a:ext>
          </a:extLst>
        </xdr:cNvPr>
        <xdr:cNvSpPr/>
      </xdr:nvSpPr>
      <xdr:spPr>
        <a:xfrm>
          <a:off x="3381375" y="973473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63681</xdr:rowOff>
    </xdr:from>
    <xdr:to>
      <xdr:col>24</xdr:col>
      <xdr:colOff>63500</xdr:colOff>
      <xdr:row>60</xdr:row>
      <xdr:rowOff>89807</xdr:rowOff>
    </xdr:to>
    <xdr:cxnSp macro="">
      <xdr:nvCxnSpPr>
        <xdr:cNvPr id="193" name="直線コネクタ 192">
          <a:extLst>
            <a:ext uri="{FF2B5EF4-FFF2-40B4-BE49-F238E27FC236}">
              <a16:creationId xmlns:a16="http://schemas.microsoft.com/office/drawing/2014/main" id="{3C8F4AAC-BABA-4018-9DA7-BAE471D7ECD7}"/>
            </a:ext>
          </a:extLst>
        </xdr:cNvPr>
        <xdr:cNvCxnSpPr/>
      </xdr:nvCxnSpPr>
      <xdr:spPr>
        <a:xfrm>
          <a:off x="3429000" y="9791881"/>
          <a:ext cx="752475"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156573</xdr:rowOff>
    </xdr:from>
    <xdr:to>
      <xdr:col>15</xdr:col>
      <xdr:colOff>101600</xdr:colOff>
      <xdr:row>60</xdr:row>
      <xdr:rowOff>86723</xdr:rowOff>
    </xdr:to>
    <xdr:sp macro="" textlink="">
      <xdr:nvSpPr>
        <xdr:cNvPr id="194" name="楕円 193">
          <a:extLst>
            <a:ext uri="{FF2B5EF4-FFF2-40B4-BE49-F238E27FC236}">
              <a16:creationId xmlns:a16="http://schemas.microsoft.com/office/drawing/2014/main" id="{6128CD48-F93E-4A90-8475-C64D2B8821BC}"/>
            </a:ext>
          </a:extLst>
        </xdr:cNvPr>
        <xdr:cNvSpPr/>
      </xdr:nvSpPr>
      <xdr:spPr>
        <a:xfrm>
          <a:off x="2571750" y="972284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35923</xdr:rowOff>
    </xdr:from>
    <xdr:to>
      <xdr:col>19</xdr:col>
      <xdr:colOff>177800</xdr:colOff>
      <xdr:row>60</xdr:row>
      <xdr:rowOff>63681</xdr:rowOff>
    </xdr:to>
    <xdr:cxnSp macro="">
      <xdr:nvCxnSpPr>
        <xdr:cNvPr id="195" name="直線コネクタ 194">
          <a:extLst>
            <a:ext uri="{FF2B5EF4-FFF2-40B4-BE49-F238E27FC236}">
              <a16:creationId xmlns:a16="http://schemas.microsoft.com/office/drawing/2014/main" id="{4DE5AB63-99CB-48B4-8DF5-5C7EB4C5B739}"/>
            </a:ext>
          </a:extLst>
        </xdr:cNvPr>
        <xdr:cNvCxnSpPr/>
      </xdr:nvCxnSpPr>
      <xdr:spPr>
        <a:xfrm>
          <a:off x="2619375" y="9760948"/>
          <a:ext cx="809625"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128815</xdr:rowOff>
    </xdr:from>
    <xdr:to>
      <xdr:col>10</xdr:col>
      <xdr:colOff>165100</xdr:colOff>
      <xdr:row>60</xdr:row>
      <xdr:rowOff>58965</xdr:rowOff>
    </xdr:to>
    <xdr:sp macro="" textlink="">
      <xdr:nvSpPr>
        <xdr:cNvPr id="196" name="楕円 195">
          <a:extLst>
            <a:ext uri="{FF2B5EF4-FFF2-40B4-BE49-F238E27FC236}">
              <a16:creationId xmlns:a16="http://schemas.microsoft.com/office/drawing/2014/main" id="{5A0B3094-B5DE-4D4C-AA49-285F57E1BD43}"/>
            </a:ext>
          </a:extLst>
        </xdr:cNvPr>
        <xdr:cNvSpPr/>
      </xdr:nvSpPr>
      <xdr:spPr>
        <a:xfrm>
          <a:off x="1781175" y="96887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8165</xdr:rowOff>
    </xdr:from>
    <xdr:to>
      <xdr:col>15</xdr:col>
      <xdr:colOff>50800</xdr:colOff>
      <xdr:row>60</xdr:row>
      <xdr:rowOff>35923</xdr:rowOff>
    </xdr:to>
    <xdr:cxnSp macro="">
      <xdr:nvCxnSpPr>
        <xdr:cNvPr id="197" name="直線コネクタ 196">
          <a:extLst>
            <a:ext uri="{FF2B5EF4-FFF2-40B4-BE49-F238E27FC236}">
              <a16:creationId xmlns:a16="http://schemas.microsoft.com/office/drawing/2014/main" id="{AE32D02C-B9B5-412D-B3EA-C7D5AC7E0215}"/>
            </a:ext>
          </a:extLst>
        </xdr:cNvPr>
        <xdr:cNvCxnSpPr/>
      </xdr:nvCxnSpPr>
      <xdr:spPr>
        <a:xfrm>
          <a:off x="1828800" y="9736365"/>
          <a:ext cx="790575"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101056</xdr:rowOff>
    </xdr:from>
    <xdr:to>
      <xdr:col>6</xdr:col>
      <xdr:colOff>38100</xdr:colOff>
      <xdr:row>60</xdr:row>
      <xdr:rowOff>31206</xdr:rowOff>
    </xdr:to>
    <xdr:sp macro="" textlink="">
      <xdr:nvSpPr>
        <xdr:cNvPr id="198" name="楕円 197">
          <a:extLst>
            <a:ext uri="{FF2B5EF4-FFF2-40B4-BE49-F238E27FC236}">
              <a16:creationId xmlns:a16="http://schemas.microsoft.com/office/drawing/2014/main" id="{0904AABE-5293-4B17-AEC2-7D49B3450652}"/>
            </a:ext>
          </a:extLst>
        </xdr:cNvPr>
        <xdr:cNvSpPr/>
      </xdr:nvSpPr>
      <xdr:spPr>
        <a:xfrm>
          <a:off x="981075" y="966733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151856</xdr:rowOff>
    </xdr:from>
    <xdr:to>
      <xdr:col>10</xdr:col>
      <xdr:colOff>114300</xdr:colOff>
      <xdr:row>60</xdr:row>
      <xdr:rowOff>8165</xdr:rowOff>
    </xdr:to>
    <xdr:cxnSp macro="">
      <xdr:nvCxnSpPr>
        <xdr:cNvPr id="199" name="直線コネクタ 198">
          <a:extLst>
            <a:ext uri="{FF2B5EF4-FFF2-40B4-BE49-F238E27FC236}">
              <a16:creationId xmlns:a16="http://schemas.microsoft.com/office/drawing/2014/main" id="{F3E267B1-076D-44C7-9E5A-CEF1DF4EADBB}"/>
            </a:ext>
          </a:extLst>
        </xdr:cNvPr>
        <xdr:cNvCxnSpPr/>
      </xdr:nvCxnSpPr>
      <xdr:spPr>
        <a:xfrm>
          <a:off x="1028700" y="9714956"/>
          <a:ext cx="800100"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B51CA121-A1FC-49EC-9F7B-798919BFFEAF}"/>
            </a:ext>
          </a:extLst>
        </xdr:cNvPr>
        <xdr:cNvSpPr txBox="1"/>
      </xdr:nvSpPr>
      <xdr:spPr>
        <a:xfrm>
          <a:off x="3239144" y="9951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6E210D7E-AC30-4E6C-8BCF-A1D83EF34CDF}"/>
            </a:ext>
          </a:extLst>
        </xdr:cNvPr>
        <xdr:cNvSpPr txBox="1"/>
      </xdr:nvSpPr>
      <xdr:spPr>
        <a:xfrm>
          <a:off x="2439044" y="993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1510CA53-FC9F-4CBA-9C47-4C5E264B4D2F}"/>
            </a:ext>
          </a:extLst>
        </xdr:cNvPr>
        <xdr:cNvSpPr txBox="1"/>
      </xdr:nvSpPr>
      <xdr:spPr>
        <a:xfrm>
          <a:off x="1648469" y="99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1F6781E0-454E-4485-9B8A-4229443DEFBC}"/>
            </a:ext>
          </a:extLst>
        </xdr:cNvPr>
        <xdr:cNvSpPr txBox="1"/>
      </xdr:nvSpPr>
      <xdr:spPr>
        <a:xfrm>
          <a:off x="848369" y="988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131008</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D3CAB5DA-082A-4B6F-A8E3-7DDC117138D3}"/>
            </a:ext>
          </a:extLst>
        </xdr:cNvPr>
        <xdr:cNvSpPr txBox="1"/>
      </xdr:nvSpPr>
      <xdr:spPr>
        <a:xfrm>
          <a:off x="3239144" y="953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103250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27F1B3E6-0506-41EC-8198-37E52B71A6C1}"/>
            </a:ext>
          </a:extLst>
        </xdr:cNvPr>
        <xdr:cNvSpPr txBox="1"/>
      </xdr:nvSpPr>
      <xdr:spPr>
        <a:xfrm>
          <a:off x="2439044" y="9507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75492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AE7F3427-C79A-4394-B8BE-4B064CF66767}"/>
            </a:ext>
          </a:extLst>
        </xdr:cNvPr>
        <xdr:cNvSpPr txBox="1"/>
      </xdr:nvSpPr>
      <xdr:spPr>
        <a:xfrm>
          <a:off x="1648469" y="947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47733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BB6D5220-D4A8-49B6-8D6A-95D801355BF0}"/>
            </a:ext>
          </a:extLst>
        </xdr:cNvPr>
        <xdr:cNvSpPr txBox="1"/>
      </xdr:nvSpPr>
      <xdr:spPr>
        <a:xfrm>
          <a:off x="848369" y="9445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9EA76200-03A5-48B2-B490-06C0F838C936}"/>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67788A0-D7F4-46F0-A9EB-E5682456A7AE}"/>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4141B52-7279-49DA-BFC4-17E9D6CBE413}"/>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F2C1A43D-4BCC-49B7-BA4F-3AF9F8C01893}"/>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20AED8DB-3476-4B92-9803-FDDDBAE73227}"/>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708BC9F-3A47-499D-AED1-590E4A7AC56C}"/>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B563FFC-4539-470D-BF1C-E582DBF7F13F}"/>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4102A4EE-E177-4349-AA31-E2BCCCD64571}"/>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E867B80-052B-49C7-97DF-0BF4087E43BE}"/>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BF9C8042-9A09-49A1-BCF5-C2D9F7FFAD4B}"/>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9D2AADC8-1812-4EA9-814F-755D853AE239}"/>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F69C8869-9521-4378-816C-B67687F7685F}"/>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CDA8C65E-C41E-4C24-8927-FC077D1FFC8A}"/>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E83ED66-CB56-456F-933F-9EBED8562135}"/>
            </a:ext>
          </a:extLst>
        </xdr:cNvPr>
        <xdr:cNvSpPr txBox="1"/>
      </xdr:nvSpPr>
      <xdr:spPr>
        <a:xfrm>
          <a:off x="5324703" y="9808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F9F02FF1-3872-421D-A78C-B448D676C2A5}"/>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D7EE4FE5-A653-42A7-B6ED-6FA998F361B3}"/>
            </a:ext>
          </a:extLst>
        </xdr:cNvPr>
        <xdr:cNvSpPr txBox="1"/>
      </xdr:nvSpPr>
      <xdr:spPr>
        <a:xfrm>
          <a:off x="5324703" y="937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8D6C0AFF-FF44-4F05-B304-1B8481A7B9A0}"/>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A1950D7C-EF29-4D2F-9CE9-2AE9D0EF92BC}"/>
            </a:ext>
          </a:extLst>
        </xdr:cNvPr>
        <xdr:cNvSpPr txBox="1"/>
      </xdr:nvSpPr>
      <xdr:spPr>
        <a:xfrm>
          <a:off x="5324703" y="894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1A445880-0488-4B0D-BA35-EE407E87AC92}"/>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ED54C494-F600-4B98-9374-D64FD32F7B17}"/>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27F43DC-9869-4825-B211-CA9137586C6E}"/>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07DAA47C-8DF1-4FBA-B882-DB445B57D1B7}"/>
            </a:ext>
          </a:extLst>
        </xdr:cNvPr>
        <xdr:cNvCxnSpPr/>
      </xdr:nvCxnSpPr>
      <xdr:spPr>
        <a:xfrm flipV="1">
          <a:off x="9429115" y="8964768"/>
          <a:ext cx="0" cy="140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81795C4C-2ABA-4589-B698-C953E1EAC5BA}"/>
            </a:ext>
          </a:extLst>
        </xdr:cNvPr>
        <xdr:cNvSpPr txBox="1"/>
      </xdr:nvSpPr>
      <xdr:spPr>
        <a:xfrm>
          <a:off x="9467850" y="1037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6829AB21-1329-4638-BE78-F4673773E6D1}"/>
            </a:ext>
          </a:extLst>
        </xdr:cNvPr>
        <xdr:cNvCxnSpPr/>
      </xdr:nvCxnSpPr>
      <xdr:spPr>
        <a:xfrm>
          <a:off x="9363075" y="103711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99CEF0E6-22C4-421F-A7AD-1F88A0A98168}"/>
            </a:ext>
          </a:extLst>
        </xdr:cNvPr>
        <xdr:cNvSpPr txBox="1"/>
      </xdr:nvSpPr>
      <xdr:spPr>
        <a:xfrm>
          <a:off x="9467850" y="8752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C67A2F23-E382-4C0B-B870-7DF1504BE056}"/>
            </a:ext>
          </a:extLst>
        </xdr:cNvPr>
        <xdr:cNvCxnSpPr/>
      </xdr:nvCxnSpPr>
      <xdr:spPr>
        <a:xfrm>
          <a:off x="9363075" y="89647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41351D76-86BA-408F-B213-4F03CF1F500A}"/>
            </a:ext>
          </a:extLst>
        </xdr:cNvPr>
        <xdr:cNvSpPr txBox="1"/>
      </xdr:nvSpPr>
      <xdr:spPr>
        <a:xfrm>
          <a:off x="9467850" y="10050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510A9207-FD91-4711-8C8D-498D23B1ED2B}"/>
            </a:ext>
          </a:extLst>
        </xdr:cNvPr>
        <xdr:cNvSpPr/>
      </xdr:nvSpPr>
      <xdr:spPr>
        <a:xfrm>
          <a:off x="9401175" y="1005614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57FD648C-7AC3-4F3B-BD39-BE5DF60AC265}"/>
            </a:ext>
          </a:extLst>
        </xdr:cNvPr>
        <xdr:cNvSpPr/>
      </xdr:nvSpPr>
      <xdr:spPr>
        <a:xfrm>
          <a:off x="8639175" y="1006717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96D31594-6B10-4603-BB9D-33CB4C12AA2D}"/>
            </a:ext>
          </a:extLst>
        </xdr:cNvPr>
        <xdr:cNvSpPr/>
      </xdr:nvSpPr>
      <xdr:spPr>
        <a:xfrm>
          <a:off x="7839075" y="100757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EC1C36AF-F435-48A1-9650-3B560F1809AC}"/>
            </a:ext>
          </a:extLst>
        </xdr:cNvPr>
        <xdr:cNvSpPr/>
      </xdr:nvSpPr>
      <xdr:spPr>
        <a:xfrm>
          <a:off x="7029450" y="100871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76238</xdr:rowOff>
    </xdr:from>
    <xdr:to>
      <xdr:col>36</xdr:col>
      <xdr:colOff>165100</xdr:colOff>
      <xdr:row>63</xdr:row>
      <xdr:rowOff>6388</xdr:rowOff>
    </xdr:to>
    <xdr:sp macro="" textlink="">
      <xdr:nvSpPr>
        <xdr:cNvPr id="239" name="フローチャート: 判断 238">
          <a:extLst>
            <a:ext uri="{FF2B5EF4-FFF2-40B4-BE49-F238E27FC236}">
              <a16:creationId xmlns:a16="http://schemas.microsoft.com/office/drawing/2014/main" id="{0B38EAF7-D55C-47D6-BE65-4E0A70D564C6}"/>
            </a:ext>
          </a:extLst>
        </xdr:cNvPr>
        <xdr:cNvSpPr/>
      </xdr:nvSpPr>
      <xdr:spPr>
        <a:xfrm>
          <a:off x="6238875" y="101251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A92B8A4-28C1-4BA1-A548-2E0C72874EF7}"/>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886157A-9E85-49B4-AD0C-BFEDABD46174}"/>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E3367DF-B33C-4C08-B519-7ED0A7F42CF3}"/>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E14C58E-6573-4B69-B76C-6CC9D9CDC53B}"/>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CAF856B-559F-4C6F-AB9B-91AD32C48086}"/>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125722</xdr:rowOff>
    </xdr:from>
    <xdr:to>
      <xdr:col>55</xdr:col>
      <xdr:colOff>50800</xdr:colOff>
      <xdr:row>62</xdr:row>
      <xdr:rowOff>55872</xdr:rowOff>
    </xdr:to>
    <xdr:sp macro="" textlink="">
      <xdr:nvSpPr>
        <xdr:cNvPr id="245" name="楕円 244">
          <a:extLst>
            <a:ext uri="{FF2B5EF4-FFF2-40B4-BE49-F238E27FC236}">
              <a16:creationId xmlns:a16="http://schemas.microsoft.com/office/drawing/2014/main" id="{78F74C01-D570-4C74-9166-B6179F754F61}"/>
            </a:ext>
          </a:extLst>
        </xdr:cNvPr>
        <xdr:cNvSpPr/>
      </xdr:nvSpPr>
      <xdr:spPr>
        <a:xfrm>
          <a:off x="9401175" y="1000949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148599</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A99EF431-8BF6-4202-86E9-BB0951BE818B}"/>
            </a:ext>
          </a:extLst>
        </xdr:cNvPr>
        <xdr:cNvSpPr txBox="1"/>
      </xdr:nvSpPr>
      <xdr:spPr>
        <a:xfrm>
          <a:off x="9467850" y="98704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131501</xdr:rowOff>
    </xdr:from>
    <xdr:to>
      <xdr:col>50</xdr:col>
      <xdr:colOff>165100</xdr:colOff>
      <xdr:row>62</xdr:row>
      <xdr:rowOff>61651</xdr:rowOff>
    </xdr:to>
    <xdr:sp macro="" textlink="">
      <xdr:nvSpPr>
        <xdr:cNvPr id="247" name="楕円 246">
          <a:extLst>
            <a:ext uri="{FF2B5EF4-FFF2-40B4-BE49-F238E27FC236}">
              <a16:creationId xmlns:a16="http://schemas.microsoft.com/office/drawing/2014/main" id="{A4791C84-A86F-4927-8058-9C8F7D53743A}"/>
            </a:ext>
          </a:extLst>
        </xdr:cNvPr>
        <xdr:cNvSpPr/>
      </xdr:nvSpPr>
      <xdr:spPr>
        <a:xfrm>
          <a:off x="8639175" y="100184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5072</xdr:rowOff>
    </xdr:from>
    <xdr:to>
      <xdr:col>55</xdr:col>
      <xdr:colOff>0</xdr:colOff>
      <xdr:row>62</xdr:row>
      <xdr:rowOff>10851</xdr:rowOff>
    </xdr:to>
    <xdr:cxnSp macro="">
      <xdr:nvCxnSpPr>
        <xdr:cNvPr id="248" name="直線コネクタ 247">
          <a:extLst>
            <a:ext uri="{FF2B5EF4-FFF2-40B4-BE49-F238E27FC236}">
              <a16:creationId xmlns:a16="http://schemas.microsoft.com/office/drawing/2014/main" id="{2713AEC4-4024-43E6-913F-6D09708D4085}"/>
            </a:ext>
          </a:extLst>
        </xdr:cNvPr>
        <xdr:cNvCxnSpPr/>
      </xdr:nvCxnSpPr>
      <xdr:spPr>
        <a:xfrm flipV="1">
          <a:off x="8686800" y="1005712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138347</xdr:rowOff>
    </xdr:from>
    <xdr:to>
      <xdr:col>46</xdr:col>
      <xdr:colOff>38100</xdr:colOff>
      <xdr:row>62</xdr:row>
      <xdr:rowOff>68497</xdr:rowOff>
    </xdr:to>
    <xdr:sp macro="" textlink="">
      <xdr:nvSpPr>
        <xdr:cNvPr id="249" name="楕円 248">
          <a:extLst>
            <a:ext uri="{FF2B5EF4-FFF2-40B4-BE49-F238E27FC236}">
              <a16:creationId xmlns:a16="http://schemas.microsoft.com/office/drawing/2014/main" id="{728FA7AD-FAD1-4493-ADEB-3A4C094EA828}"/>
            </a:ext>
          </a:extLst>
        </xdr:cNvPr>
        <xdr:cNvSpPr/>
      </xdr:nvSpPr>
      <xdr:spPr>
        <a:xfrm>
          <a:off x="7839075" y="1002847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10851</xdr:rowOff>
    </xdr:from>
    <xdr:to>
      <xdr:col>50</xdr:col>
      <xdr:colOff>114300</xdr:colOff>
      <xdr:row>62</xdr:row>
      <xdr:rowOff>17697</xdr:rowOff>
    </xdr:to>
    <xdr:cxnSp macro="">
      <xdr:nvCxnSpPr>
        <xdr:cNvPr id="250" name="直線コネクタ 249">
          <a:extLst>
            <a:ext uri="{FF2B5EF4-FFF2-40B4-BE49-F238E27FC236}">
              <a16:creationId xmlns:a16="http://schemas.microsoft.com/office/drawing/2014/main" id="{BAFF3B98-2615-485D-9E14-84FC98E5426A}"/>
            </a:ext>
          </a:extLst>
        </xdr:cNvPr>
        <xdr:cNvCxnSpPr/>
      </xdr:nvCxnSpPr>
      <xdr:spPr>
        <a:xfrm flipV="1">
          <a:off x="7886700" y="10056551"/>
          <a:ext cx="8001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143096</xdr:rowOff>
    </xdr:from>
    <xdr:to>
      <xdr:col>41</xdr:col>
      <xdr:colOff>101600</xdr:colOff>
      <xdr:row>62</xdr:row>
      <xdr:rowOff>73246</xdr:rowOff>
    </xdr:to>
    <xdr:sp macro="" textlink="">
      <xdr:nvSpPr>
        <xdr:cNvPr id="251" name="楕円 250">
          <a:extLst>
            <a:ext uri="{FF2B5EF4-FFF2-40B4-BE49-F238E27FC236}">
              <a16:creationId xmlns:a16="http://schemas.microsoft.com/office/drawing/2014/main" id="{2C7AA9EE-9628-4D6E-B2D4-F5316B754F36}"/>
            </a:ext>
          </a:extLst>
        </xdr:cNvPr>
        <xdr:cNvSpPr/>
      </xdr:nvSpPr>
      <xdr:spPr>
        <a:xfrm>
          <a:off x="7029450" y="100268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17697</xdr:rowOff>
    </xdr:from>
    <xdr:to>
      <xdr:col>45</xdr:col>
      <xdr:colOff>177800</xdr:colOff>
      <xdr:row>62</xdr:row>
      <xdr:rowOff>22446</xdr:rowOff>
    </xdr:to>
    <xdr:cxnSp macro="">
      <xdr:nvCxnSpPr>
        <xdr:cNvPr id="252" name="直線コネクタ 251">
          <a:extLst>
            <a:ext uri="{FF2B5EF4-FFF2-40B4-BE49-F238E27FC236}">
              <a16:creationId xmlns:a16="http://schemas.microsoft.com/office/drawing/2014/main" id="{6D6389F3-AA54-4107-A965-498DE29B8E4D}"/>
            </a:ext>
          </a:extLst>
        </xdr:cNvPr>
        <xdr:cNvCxnSpPr/>
      </xdr:nvCxnSpPr>
      <xdr:spPr>
        <a:xfrm flipV="1">
          <a:off x="7077075" y="10066572"/>
          <a:ext cx="809625"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148103</xdr:rowOff>
    </xdr:from>
    <xdr:to>
      <xdr:col>36</xdr:col>
      <xdr:colOff>165100</xdr:colOff>
      <xdr:row>62</xdr:row>
      <xdr:rowOff>78253</xdr:rowOff>
    </xdr:to>
    <xdr:sp macro="" textlink="">
      <xdr:nvSpPr>
        <xdr:cNvPr id="253" name="楕円 252">
          <a:extLst>
            <a:ext uri="{FF2B5EF4-FFF2-40B4-BE49-F238E27FC236}">
              <a16:creationId xmlns:a16="http://schemas.microsoft.com/office/drawing/2014/main" id="{10266D33-FB2D-48D3-AFE4-0F1DCFE9C052}"/>
            </a:ext>
          </a:extLst>
        </xdr:cNvPr>
        <xdr:cNvSpPr/>
      </xdr:nvSpPr>
      <xdr:spPr>
        <a:xfrm>
          <a:off x="6238875" y="100318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22446</xdr:rowOff>
    </xdr:from>
    <xdr:to>
      <xdr:col>41</xdr:col>
      <xdr:colOff>50800</xdr:colOff>
      <xdr:row>62</xdr:row>
      <xdr:rowOff>27453</xdr:rowOff>
    </xdr:to>
    <xdr:cxnSp macro="">
      <xdr:nvCxnSpPr>
        <xdr:cNvPr id="254" name="直線コネクタ 253">
          <a:extLst>
            <a:ext uri="{FF2B5EF4-FFF2-40B4-BE49-F238E27FC236}">
              <a16:creationId xmlns:a16="http://schemas.microsoft.com/office/drawing/2014/main" id="{F6BE09C2-AF21-45D0-89D4-7E2F46F8B7D3}"/>
            </a:ext>
          </a:extLst>
        </xdr:cNvPr>
        <xdr:cNvCxnSpPr/>
      </xdr:nvCxnSpPr>
      <xdr:spPr>
        <a:xfrm flipV="1">
          <a:off x="6286500" y="10074496"/>
          <a:ext cx="790575"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57B93C04-9104-4610-ADB6-3AE0B98C4DE8}"/>
            </a:ext>
          </a:extLst>
        </xdr:cNvPr>
        <xdr:cNvSpPr txBox="1"/>
      </xdr:nvSpPr>
      <xdr:spPr>
        <a:xfrm>
          <a:off x="8370280" y="10156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D71B54D1-24E1-4792-916D-BC3C48C77DAA}"/>
            </a:ext>
          </a:extLst>
        </xdr:cNvPr>
        <xdr:cNvSpPr txBox="1"/>
      </xdr:nvSpPr>
      <xdr:spPr>
        <a:xfrm>
          <a:off x="7570180" y="10174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221B583D-3996-4D77-AC45-CEBBEC592038}"/>
            </a:ext>
          </a:extLst>
        </xdr:cNvPr>
        <xdr:cNvSpPr txBox="1"/>
      </xdr:nvSpPr>
      <xdr:spPr>
        <a:xfrm>
          <a:off x="6770080" y="10179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168965</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B197E112-22F2-41A2-843D-CA52285DA504}"/>
            </a:ext>
          </a:extLst>
        </xdr:cNvPr>
        <xdr:cNvSpPr txBox="1"/>
      </xdr:nvSpPr>
      <xdr:spPr>
        <a:xfrm>
          <a:off x="6009220" y="102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78178</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B10ED16F-1662-4990-A53A-AE0623573CA2}"/>
            </a:ext>
          </a:extLst>
        </xdr:cNvPr>
        <xdr:cNvSpPr txBox="1"/>
      </xdr:nvSpPr>
      <xdr:spPr>
        <a:xfrm>
          <a:off x="8370280" y="9803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85024</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40E65EE6-DA6F-4A57-AB58-33F0E9167539}"/>
            </a:ext>
          </a:extLst>
        </xdr:cNvPr>
        <xdr:cNvSpPr txBox="1"/>
      </xdr:nvSpPr>
      <xdr:spPr>
        <a:xfrm>
          <a:off x="7570180" y="9813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89773</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3EE62E27-0717-48D9-A15B-D02C6EF0C27E}"/>
            </a:ext>
          </a:extLst>
        </xdr:cNvPr>
        <xdr:cNvSpPr txBox="1"/>
      </xdr:nvSpPr>
      <xdr:spPr>
        <a:xfrm>
          <a:off x="6770080" y="9811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94780</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85DBED53-5414-4A77-8C6E-FEEF78D080B1}"/>
            </a:ext>
          </a:extLst>
        </xdr:cNvPr>
        <xdr:cNvSpPr txBox="1"/>
      </xdr:nvSpPr>
      <xdr:spPr>
        <a:xfrm>
          <a:off x="5979505" y="98198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63892F8-1EFA-4537-A3E3-49C2B1C7FF28}"/>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6578E9CA-3768-43F2-B7DB-D46FC9B13599}"/>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878E4CC-FE8D-49D9-9195-CF763A82B4AD}"/>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3D44318-C4BC-4DB9-A4BF-77C44F3E64C3}"/>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0E17FBB-B59B-4F6E-A97D-B0E0503E4AFD}"/>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6781AE9B-6BBB-475D-B738-CA8AAEC63E75}"/>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D80C1DCD-7A55-44CE-B567-A63A4741CB05}"/>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F9BC95A-BC85-461C-A6C2-0475D690F2C5}"/>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013619B-9EAD-435D-BA0A-2A0FAE1AD4E9}"/>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15CF64F6-06A1-4FBF-8475-08474C50772F}"/>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4B9DC41-B1EB-4DEA-B58F-6F8C04354C7A}"/>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66F9DA03-D939-42BE-A601-4B8D6187E10F}"/>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9FD630A4-E52B-40E5-A5AB-753CEAD1A6DC}"/>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DEEC84BB-E2B6-4448-9A5E-538E57C14217}"/>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FFF0187D-4274-4BC7-8F66-6A91B5F8A020}"/>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186B4E05-4C7C-4C08-8D9C-D0B1A992D4D1}"/>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FCFEB015-BF55-42D2-A04D-AA1C0C43D573}"/>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E79FEE49-EE09-45C0-90E8-5E1318286C84}"/>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BC8B0C30-33C7-4159-AA18-1F7261ABE9FE}"/>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4F07DCA9-CA71-4FF1-B7F9-B2C47A972543}"/>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443E1A32-AE5F-4E5B-991B-A41CD3236E99}"/>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DECE0A7-141B-452C-A45B-71D5318443C9}"/>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2F938268-DA4E-4C4E-8425-2B9922E4CA7D}"/>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2587696-5E4B-4E07-9DFA-0A5A5E2584DB}"/>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1471798-B148-4E3B-8E5C-C5E4FBB0ACF5}"/>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681BE995-569B-4F7B-8F25-4CDACF5FC458}"/>
            </a:ext>
          </a:extLst>
        </xdr:cNvPr>
        <xdr:cNvCxnSpPr/>
      </xdr:nvCxnSpPr>
      <xdr:spPr>
        <a:xfrm flipV="1">
          <a:off x="4180840" y="12592594"/>
          <a:ext cx="0" cy="149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185C9493-6E0C-47D8-8513-0A95F8583585}"/>
            </a:ext>
          </a:extLst>
        </xdr:cNvPr>
        <xdr:cNvSpPr txBox="1"/>
      </xdr:nvSpPr>
      <xdr:spPr>
        <a:xfrm>
          <a:off x="4219575" y="14096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0A2C40CE-CD19-4245-8CB8-C3114A77F35D}"/>
            </a:ext>
          </a:extLst>
        </xdr:cNvPr>
        <xdr:cNvCxnSpPr/>
      </xdr:nvCxnSpPr>
      <xdr:spPr>
        <a:xfrm>
          <a:off x="4105275" y="140891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529462C8-327D-42E5-9E09-F0FD18095433}"/>
            </a:ext>
          </a:extLst>
        </xdr:cNvPr>
        <xdr:cNvSpPr txBox="1"/>
      </xdr:nvSpPr>
      <xdr:spPr>
        <a:xfrm>
          <a:off x="4219575" y="12380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847E657B-5631-4066-90A2-F2F23A56C340}"/>
            </a:ext>
          </a:extLst>
        </xdr:cNvPr>
        <xdr:cNvCxnSpPr/>
      </xdr:nvCxnSpPr>
      <xdr:spPr>
        <a:xfrm>
          <a:off x="4105275" y="125925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66E0E9B-733A-484F-ABC0-60CDCA550D6B}"/>
            </a:ext>
          </a:extLst>
        </xdr:cNvPr>
        <xdr:cNvSpPr txBox="1"/>
      </xdr:nvSpPr>
      <xdr:spPr>
        <a:xfrm>
          <a:off x="4219575" y="134376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5EA02D5B-C724-482C-9F9C-55639F3B4404}"/>
            </a:ext>
          </a:extLst>
        </xdr:cNvPr>
        <xdr:cNvSpPr/>
      </xdr:nvSpPr>
      <xdr:spPr>
        <a:xfrm>
          <a:off x="4124325" y="1344966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044869A4-D393-4381-909C-0AD233F31203}"/>
            </a:ext>
          </a:extLst>
        </xdr:cNvPr>
        <xdr:cNvSpPr/>
      </xdr:nvSpPr>
      <xdr:spPr>
        <a:xfrm>
          <a:off x="3381375" y="1345093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E8154706-4C61-4F44-80A3-C6789BEA8C25}"/>
            </a:ext>
          </a:extLst>
        </xdr:cNvPr>
        <xdr:cNvSpPr/>
      </xdr:nvSpPr>
      <xdr:spPr>
        <a:xfrm>
          <a:off x="2571750" y="134395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FE97D82F-5CC2-47B8-B724-D0114B366692}"/>
            </a:ext>
          </a:extLst>
        </xdr:cNvPr>
        <xdr:cNvSpPr/>
      </xdr:nvSpPr>
      <xdr:spPr>
        <a:xfrm>
          <a:off x="1781175" y="134412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8" name="フローチャート: 判断 297">
          <a:extLst>
            <a:ext uri="{FF2B5EF4-FFF2-40B4-BE49-F238E27FC236}">
              <a16:creationId xmlns:a16="http://schemas.microsoft.com/office/drawing/2014/main" id="{579615F1-C742-4732-A64E-C6B74FDFC6F1}"/>
            </a:ext>
          </a:extLst>
        </xdr:cNvPr>
        <xdr:cNvSpPr/>
      </xdr:nvSpPr>
      <xdr:spPr>
        <a:xfrm>
          <a:off x="981075" y="134987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5FDC0DE-1CF8-4F09-8BF1-6642DA27894E}"/>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FE22122-53CE-4C24-A39F-8BF54C7D1BDD}"/>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D683D01-9CDE-4253-82FA-6BBCB0B68962}"/>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ABB5C5E-E49A-46A8-9110-7C454529DE85}"/>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75C5A2A-912F-4653-94BD-D090564F2133}"/>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155484</xdr:rowOff>
    </xdr:from>
    <xdr:to>
      <xdr:col>24</xdr:col>
      <xdr:colOff>114300</xdr:colOff>
      <xdr:row>82</xdr:row>
      <xdr:rowOff>85634</xdr:rowOff>
    </xdr:to>
    <xdr:sp macro="" textlink="">
      <xdr:nvSpPr>
        <xdr:cNvPr id="304" name="楕円 303">
          <a:extLst>
            <a:ext uri="{FF2B5EF4-FFF2-40B4-BE49-F238E27FC236}">
              <a16:creationId xmlns:a16="http://schemas.microsoft.com/office/drawing/2014/main" id="{3D5967C1-FAF4-4DEE-B5FF-5AB110BD8A20}"/>
            </a:ext>
          </a:extLst>
        </xdr:cNvPr>
        <xdr:cNvSpPr/>
      </xdr:nvSpPr>
      <xdr:spPr>
        <a:xfrm>
          <a:off x="4124325" y="1328093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6911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D0CDD5A-1DA2-465A-AE2F-80E6518C02F9}"/>
            </a:ext>
          </a:extLst>
        </xdr:cNvPr>
        <xdr:cNvSpPr txBox="1"/>
      </xdr:nvSpPr>
      <xdr:spPr>
        <a:xfrm>
          <a:off x="4219575" y="13135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139156</xdr:rowOff>
    </xdr:from>
    <xdr:to>
      <xdr:col>20</xdr:col>
      <xdr:colOff>38100</xdr:colOff>
      <xdr:row>82</xdr:row>
      <xdr:rowOff>69306</xdr:rowOff>
    </xdr:to>
    <xdr:sp macro="" textlink="">
      <xdr:nvSpPr>
        <xdr:cNvPr id="306" name="楕円 305">
          <a:extLst>
            <a:ext uri="{FF2B5EF4-FFF2-40B4-BE49-F238E27FC236}">
              <a16:creationId xmlns:a16="http://schemas.microsoft.com/office/drawing/2014/main" id="{200CA66F-02A5-4CDA-9CC7-04D99F859F05}"/>
            </a:ext>
          </a:extLst>
        </xdr:cNvPr>
        <xdr:cNvSpPr/>
      </xdr:nvSpPr>
      <xdr:spPr>
        <a:xfrm>
          <a:off x="3381375" y="1326778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18506</xdr:rowOff>
    </xdr:from>
    <xdr:to>
      <xdr:col>24</xdr:col>
      <xdr:colOff>63500</xdr:colOff>
      <xdr:row>82</xdr:row>
      <xdr:rowOff>34834</xdr:rowOff>
    </xdr:to>
    <xdr:cxnSp macro="">
      <xdr:nvCxnSpPr>
        <xdr:cNvPr id="307" name="直線コネクタ 306">
          <a:extLst>
            <a:ext uri="{FF2B5EF4-FFF2-40B4-BE49-F238E27FC236}">
              <a16:creationId xmlns:a16="http://schemas.microsoft.com/office/drawing/2014/main" id="{89A93DC9-D30E-4F50-8026-24D6D12E46CD}"/>
            </a:ext>
          </a:extLst>
        </xdr:cNvPr>
        <xdr:cNvCxnSpPr/>
      </xdr:nvCxnSpPr>
      <xdr:spPr>
        <a:xfrm>
          <a:off x="3429000" y="13305881"/>
          <a:ext cx="752475"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122827</xdr:rowOff>
    </xdr:from>
    <xdr:to>
      <xdr:col>15</xdr:col>
      <xdr:colOff>101600</xdr:colOff>
      <xdr:row>82</xdr:row>
      <xdr:rowOff>52977</xdr:rowOff>
    </xdr:to>
    <xdr:sp macro="" textlink="">
      <xdr:nvSpPr>
        <xdr:cNvPr id="308" name="楕円 307">
          <a:extLst>
            <a:ext uri="{FF2B5EF4-FFF2-40B4-BE49-F238E27FC236}">
              <a16:creationId xmlns:a16="http://schemas.microsoft.com/office/drawing/2014/main" id="{2C6212AD-2497-407F-9975-3436C52A0BF4}"/>
            </a:ext>
          </a:extLst>
        </xdr:cNvPr>
        <xdr:cNvSpPr/>
      </xdr:nvSpPr>
      <xdr:spPr>
        <a:xfrm>
          <a:off x="2571750" y="1325145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2177</xdr:rowOff>
    </xdr:from>
    <xdr:to>
      <xdr:col>19</xdr:col>
      <xdr:colOff>177800</xdr:colOff>
      <xdr:row>82</xdr:row>
      <xdr:rowOff>18506</xdr:rowOff>
    </xdr:to>
    <xdr:cxnSp macro="">
      <xdr:nvCxnSpPr>
        <xdr:cNvPr id="309" name="直線コネクタ 308">
          <a:extLst>
            <a:ext uri="{FF2B5EF4-FFF2-40B4-BE49-F238E27FC236}">
              <a16:creationId xmlns:a16="http://schemas.microsoft.com/office/drawing/2014/main" id="{42A36F9C-83FD-40EF-8AB2-B9A0391483D4}"/>
            </a:ext>
          </a:extLst>
        </xdr:cNvPr>
        <xdr:cNvCxnSpPr/>
      </xdr:nvCxnSpPr>
      <xdr:spPr>
        <a:xfrm>
          <a:off x="2619375" y="13289552"/>
          <a:ext cx="80962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147320</xdr:rowOff>
    </xdr:from>
    <xdr:to>
      <xdr:col>10</xdr:col>
      <xdr:colOff>165100</xdr:colOff>
      <xdr:row>82</xdr:row>
      <xdr:rowOff>77470</xdr:rowOff>
    </xdr:to>
    <xdr:sp macro="" textlink="">
      <xdr:nvSpPr>
        <xdr:cNvPr id="310" name="楕円 309">
          <a:extLst>
            <a:ext uri="{FF2B5EF4-FFF2-40B4-BE49-F238E27FC236}">
              <a16:creationId xmlns:a16="http://schemas.microsoft.com/office/drawing/2014/main" id="{C5EE2068-9085-42E6-9A61-5ACD87F6BD1D}"/>
            </a:ext>
          </a:extLst>
        </xdr:cNvPr>
        <xdr:cNvSpPr/>
      </xdr:nvSpPr>
      <xdr:spPr>
        <a:xfrm>
          <a:off x="1781175" y="132695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2177</xdr:rowOff>
    </xdr:from>
    <xdr:to>
      <xdr:col>15</xdr:col>
      <xdr:colOff>50800</xdr:colOff>
      <xdr:row>82</xdr:row>
      <xdr:rowOff>26670</xdr:rowOff>
    </xdr:to>
    <xdr:cxnSp macro="">
      <xdr:nvCxnSpPr>
        <xdr:cNvPr id="311" name="直線コネクタ 310">
          <a:extLst>
            <a:ext uri="{FF2B5EF4-FFF2-40B4-BE49-F238E27FC236}">
              <a16:creationId xmlns:a16="http://schemas.microsoft.com/office/drawing/2014/main" id="{99AFE133-2E6A-4A8B-A8D4-CBF8AD629920}"/>
            </a:ext>
          </a:extLst>
        </xdr:cNvPr>
        <xdr:cNvCxnSpPr/>
      </xdr:nvCxnSpPr>
      <xdr:spPr>
        <a:xfrm flipV="1">
          <a:off x="1828800" y="13289552"/>
          <a:ext cx="79057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15058</xdr:rowOff>
    </xdr:from>
    <xdr:to>
      <xdr:col>6</xdr:col>
      <xdr:colOff>38100</xdr:colOff>
      <xdr:row>82</xdr:row>
      <xdr:rowOff>116658</xdr:rowOff>
    </xdr:to>
    <xdr:sp macro="" textlink="">
      <xdr:nvSpPr>
        <xdr:cNvPr id="312" name="楕円 311">
          <a:extLst>
            <a:ext uri="{FF2B5EF4-FFF2-40B4-BE49-F238E27FC236}">
              <a16:creationId xmlns:a16="http://schemas.microsoft.com/office/drawing/2014/main" id="{7BACEBD6-58C1-444C-A6B4-7CB844ED1719}"/>
            </a:ext>
          </a:extLst>
        </xdr:cNvPr>
        <xdr:cNvSpPr/>
      </xdr:nvSpPr>
      <xdr:spPr>
        <a:xfrm>
          <a:off x="981075" y="1329925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26670</xdr:rowOff>
    </xdr:from>
    <xdr:to>
      <xdr:col>10</xdr:col>
      <xdr:colOff>114300</xdr:colOff>
      <xdr:row>82</xdr:row>
      <xdr:rowOff>65858</xdr:rowOff>
    </xdr:to>
    <xdr:cxnSp macro="">
      <xdr:nvCxnSpPr>
        <xdr:cNvPr id="313" name="直線コネクタ 312">
          <a:extLst>
            <a:ext uri="{FF2B5EF4-FFF2-40B4-BE49-F238E27FC236}">
              <a16:creationId xmlns:a16="http://schemas.microsoft.com/office/drawing/2014/main" id="{612437BF-2C30-4DFE-81A1-044D3C0492E5}"/>
            </a:ext>
          </a:extLst>
        </xdr:cNvPr>
        <xdr:cNvCxnSpPr/>
      </xdr:nvCxnSpPr>
      <xdr:spPr>
        <a:xfrm flipV="1">
          <a:off x="1028700" y="13317220"/>
          <a:ext cx="8001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a:extLst>
            <a:ext uri="{FF2B5EF4-FFF2-40B4-BE49-F238E27FC236}">
              <a16:creationId xmlns:a16="http://schemas.microsoft.com/office/drawing/2014/main" id="{B54BC267-C11B-4F10-8C32-991563E111FC}"/>
            </a:ext>
          </a:extLst>
        </xdr:cNvPr>
        <xdr:cNvSpPr txBox="1"/>
      </xdr:nvSpPr>
      <xdr:spPr>
        <a:xfrm>
          <a:off x="3239144" y="13534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id="{C99B512E-DDCE-4E60-9437-881D5CE704ED}"/>
            </a:ext>
          </a:extLst>
        </xdr:cNvPr>
        <xdr:cNvSpPr txBox="1"/>
      </xdr:nvSpPr>
      <xdr:spPr>
        <a:xfrm>
          <a:off x="2439044" y="1352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id="{1E87E5C4-392C-4406-914C-E0FBDC0D0BA0}"/>
            </a:ext>
          </a:extLst>
        </xdr:cNvPr>
        <xdr:cNvSpPr txBox="1"/>
      </xdr:nvSpPr>
      <xdr:spPr>
        <a:xfrm>
          <a:off x="1648469" y="13524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145341</xdr:rowOff>
    </xdr:from>
    <xdr:ext cx="405111" cy="259045"/>
    <xdr:sp macro="" textlink="">
      <xdr:nvSpPr>
        <xdr:cNvPr id="317" name="n_4aveValue【公営住宅】&#10;有形固定資産減価償却率">
          <a:extLst>
            <a:ext uri="{FF2B5EF4-FFF2-40B4-BE49-F238E27FC236}">
              <a16:creationId xmlns:a16="http://schemas.microsoft.com/office/drawing/2014/main" id="{E4AC66BB-6B53-4210-85C6-389A29C59C96}"/>
            </a:ext>
          </a:extLst>
        </xdr:cNvPr>
        <xdr:cNvSpPr txBox="1"/>
      </xdr:nvSpPr>
      <xdr:spPr>
        <a:xfrm>
          <a:off x="848369" y="1359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85833</xdr:rowOff>
    </xdr:from>
    <xdr:ext cx="405111" cy="259045"/>
    <xdr:sp macro="" textlink="">
      <xdr:nvSpPr>
        <xdr:cNvPr id="318" name="n_1mainValue【公営住宅】&#10;有形固定資産減価償却率">
          <a:extLst>
            <a:ext uri="{FF2B5EF4-FFF2-40B4-BE49-F238E27FC236}">
              <a16:creationId xmlns:a16="http://schemas.microsoft.com/office/drawing/2014/main" id="{8BF988D2-EA58-4A90-8904-258F12C87646}"/>
            </a:ext>
          </a:extLst>
        </xdr:cNvPr>
        <xdr:cNvSpPr txBox="1"/>
      </xdr:nvSpPr>
      <xdr:spPr>
        <a:xfrm>
          <a:off x="3239144" y="13046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69504</xdr:rowOff>
    </xdr:from>
    <xdr:ext cx="405111" cy="259045"/>
    <xdr:sp macro="" textlink="">
      <xdr:nvSpPr>
        <xdr:cNvPr id="319" name="n_2mainValue【公営住宅】&#10;有形固定資産減価償却率">
          <a:extLst>
            <a:ext uri="{FF2B5EF4-FFF2-40B4-BE49-F238E27FC236}">
              <a16:creationId xmlns:a16="http://schemas.microsoft.com/office/drawing/2014/main" id="{23CD9D98-40F8-4776-99DE-86496C908F6F}"/>
            </a:ext>
          </a:extLst>
        </xdr:cNvPr>
        <xdr:cNvSpPr txBox="1"/>
      </xdr:nvSpPr>
      <xdr:spPr>
        <a:xfrm>
          <a:off x="2439044" y="13029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93997</xdr:rowOff>
    </xdr:from>
    <xdr:ext cx="405111" cy="259045"/>
    <xdr:sp macro="" textlink="">
      <xdr:nvSpPr>
        <xdr:cNvPr id="320" name="n_3mainValue【公営住宅】&#10;有形固定資産減価償却率">
          <a:extLst>
            <a:ext uri="{FF2B5EF4-FFF2-40B4-BE49-F238E27FC236}">
              <a16:creationId xmlns:a16="http://schemas.microsoft.com/office/drawing/2014/main" id="{B82BAFC2-11C2-4C29-814C-6241D40BCB5E}"/>
            </a:ext>
          </a:extLst>
        </xdr:cNvPr>
        <xdr:cNvSpPr txBox="1"/>
      </xdr:nvSpPr>
      <xdr:spPr>
        <a:xfrm>
          <a:off x="1648469" y="1305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133185</xdr:rowOff>
    </xdr:from>
    <xdr:ext cx="405111" cy="259045"/>
    <xdr:sp macro="" textlink="">
      <xdr:nvSpPr>
        <xdr:cNvPr id="321" name="n_4mainValue【公営住宅】&#10;有形固定資産減価償却率">
          <a:extLst>
            <a:ext uri="{FF2B5EF4-FFF2-40B4-BE49-F238E27FC236}">
              <a16:creationId xmlns:a16="http://schemas.microsoft.com/office/drawing/2014/main" id="{4C2D4424-BF04-4AD5-9E10-E5D9EA4E5B8E}"/>
            </a:ext>
          </a:extLst>
        </xdr:cNvPr>
        <xdr:cNvSpPr txBox="1"/>
      </xdr:nvSpPr>
      <xdr:spPr>
        <a:xfrm>
          <a:off x="848369" y="1309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228EDC0-2234-41CB-B85D-7C0A3E107C28}"/>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4DEA507-AB14-430C-80E3-5BB0EFDECE24}"/>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BEBDED3-67FE-42F9-9199-A379C58F9B33}"/>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DEEB8F3-1227-45D3-AA61-13791023DC79}"/>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510C7FE-3C37-4BE3-854E-42BBA75559E0}"/>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EA8744C-DC1A-45D4-BCDF-7EE3AEEE2B69}"/>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A9D16FB-19F2-479D-96BA-F2FB9183E3BC}"/>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120B1F6-7470-41A1-8F4A-B92443772ECB}"/>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E7C843C-9734-4BEC-B458-CBE75D99D3D5}"/>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C1003C2-F768-47FE-B5C7-E80C24827535}"/>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2050A536-32B5-446F-9A8B-CED4112D2C78}"/>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E28F1AF0-70F5-423B-9F0B-724CED2A3238}"/>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E834DB1C-0EDF-45DD-ACE7-9DA91F1D2F1C}"/>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1FEB0C3C-CB05-4207-BAB4-239DF46716FB}"/>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84959AA9-A9CA-44D4-9A2B-40060A485CC6}"/>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67C16505-A98A-412B-A36E-815EFC5B5CA0}"/>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2E653134-1C7E-47EE-A0CB-3B3976934DC3}"/>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949DF065-85E2-41A6-AAFD-ED6FAA6F19AF}"/>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5FD7DD19-295F-4556-83F6-C58D7F08ADE4}"/>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52764395-F66A-4637-A90A-53A88E22C37F}"/>
            </a:ext>
          </a:extLst>
        </xdr:cNvPr>
        <xdr:cNvSpPr txBox="1"/>
      </xdr:nvSpPr>
      <xdr:spPr>
        <a:xfrm>
          <a:off x="5478976" y="127283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C10B87B-38A7-4FC0-A328-827C5E91EFA4}"/>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B0920F3F-A9E9-46A5-813B-DCF0E96AED37}"/>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AE73DC5D-06D9-4EC9-9144-79BFC696905C}"/>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B901293C-A1E8-45A1-ADAB-C2E3597C65E7}"/>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FEF966B7-91EB-4963-B091-F522F739361E}"/>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D0236A16-78C8-4C79-BE6C-633F4B995ABD}"/>
            </a:ext>
          </a:extLst>
        </xdr:cNvPr>
        <xdr:cNvCxnSpPr/>
      </xdr:nvCxnSpPr>
      <xdr:spPr>
        <a:xfrm flipV="1">
          <a:off x="9429115" y="12680496"/>
          <a:ext cx="0" cy="1404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34A3DF27-C415-48F0-AA4F-5B49108C9FAD}"/>
            </a:ext>
          </a:extLst>
        </xdr:cNvPr>
        <xdr:cNvSpPr txBox="1"/>
      </xdr:nvSpPr>
      <xdr:spPr>
        <a:xfrm>
          <a:off x="9467850" y="140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E008A2FE-9B88-4552-BEF8-5240DFD35381}"/>
            </a:ext>
          </a:extLst>
        </xdr:cNvPr>
        <xdr:cNvCxnSpPr/>
      </xdr:nvCxnSpPr>
      <xdr:spPr>
        <a:xfrm>
          <a:off x="9363075" y="140850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21EC5AEA-E9C0-48B9-BAD7-736397B251F9}"/>
            </a:ext>
          </a:extLst>
        </xdr:cNvPr>
        <xdr:cNvSpPr txBox="1"/>
      </xdr:nvSpPr>
      <xdr:spPr>
        <a:xfrm>
          <a:off x="9467850" y="1247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A33960C2-99EA-4BBF-9282-8ADC118C3299}"/>
            </a:ext>
          </a:extLst>
        </xdr:cNvPr>
        <xdr:cNvCxnSpPr/>
      </xdr:nvCxnSpPr>
      <xdr:spPr>
        <a:xfrm>
          <a:off x="9363075" y="126804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EFC3BC38-1876-4885-9790-9CCDE43CFDDD}"/>
            </a:ext>
          </a:extLst>
        </xdr:cNvPr>
        <xdr:cNvSpPr txBox="1"/>
      </xdr:nvSpPr>
      <xdr:spPr>
        <a:xfrm>
          <a:off x="9467850" y="1341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CECEB055-2F4B-4199-9600-F2C0D05DCB6E}"/>
            </a:ext>
          </a:extLst>
        </xdr:cNvPr>
        <xdr:cNvSpPr/>
      </xdr:nvSpPr>
      <xdr:spPr>
        <a:xfrm>
          <a:off x="9401175" y="135557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6DF8EFC5-0925-4E60-8E6C-6BEEEB28DD12}"/>
            </a:ext>
          </a:extLst>
        </xdr:cNvPr>
        <xdr:cNvSpPr/>
      </xdr:nvSpPr>
      <xdr:spPr>
        <a:xfrm>
          <a:off x="8639175" y="1357356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48F4B622-5BF1-4B46-9DFC-69234F0C1ED5}"/>
            </a:ext>
          </a:extLst>
        </xdr:cNvPr>
        <xdr:cNvSpPr/>
      </xdr:nvSpPr>
      <xdr:spPr>
        <a:xfrm>
          <a:off x="7839075" y="1359010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028EC529-B711-4345-A768-F621BC166B3D}"/>
            </a:ext>
          </a:extLst>
        </xdr:cNvPr>
        <xdr:cNvSpPr/>
      </xdr:nvSpPr>
      <xdr:spPr>
        <a:xfrm>
          <a:off x="7029450" y="135555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145796</xdr:rowOff>
    </xdr:from>
    <xdr:to>
      <xdr:col>36</xdr:col>
      <xdr:colOff>165100</xdr:colOff>
      <xdr:row>85</xdr:row>
      <xdr:rowOff>75946</xdr:rowOff>
    </xdr:to>
    <xdr:sp macro="" textlink="">
      <xdr:nvSpPr>
        <xdr:cNvPr id="357" name="フローチャート: 判断 356">
          <a:extLst>
            <a:ext uri="{FF2B5EF4-FFF2-40B4-BE49-F238E27FC236}">
              <a16:creationId xmlns:a16="http://schemas.microsoft.com/office/drawing/2014/main" id="{827375D4-2302-47F8-9104-7B2FC3CCE942}"/>
            </a:ext>
          </a:extLst>
        </xdr:cNvPr>
        <xdr:cNvSpPr/>
      </xdr:nvSpPr>
      <xdr:spPr>
        <a:xfrm>
          <a:off x="6238875" y="137538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CC9E200-B7B6-4414-9EA4-7A5FF5142D81}"/>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7DEDB5E-F069-465E-82AF-FC411CD00AF6}"/>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3FF4901-6A95-46D8-96EB-E429B33C5BD8}"/>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470D7F9-FFAC-4AF8-9994-AE5DC3AF8993}"/>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1F2B259-B7FE-40EE-82A6-A1AE98B31DD7}"/>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55880</xdr:rowOff>
    </xdr:from>
    <xdr:to>
      <xdr:col>55</xdr:col>
      <xdr:colOff>50800</xdr:colOff>
      <xdr:row>84</xdr:row>
      <xdr:rowOff>157480</xdr:rowOff>
    </xdr:to>
    <xdr:sp macro="" textlink="">
      <xdr:nvSpPr>
        <xdr:cNvPr id="363" name="楕円 362">
          <a:extLst>
            <a:ext uri="{FF2B5EF4-FFF2-40B4-BE49-F238E27FC236}">
              <a16:creationId xmlns:a16="http://schemas.microsoft.com/office/drawing/2014/main" id="{4BC9F909-CE9A-47CC-904F-F91A9067CFF1}"/>
            </a:ext>
          </a:extLst>
        </xdr:cNvPr>
        <xdr:cNvSpPr/>
      </xdr:nvSpPr>
      <xdr:spPr>
        <a:xfrm>
          <a:off x="9401175" y="1366710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34307</xdr:rowOff>
    </xdr:from>
    <xdr:ext cx="469744" cy="259045"/>
    <xdr:sp macro="" textlink="">
      <xdr:nvSpPr>
        <xdr:cNvPr id="364" name="【公営住宅】&#10;一人当たり面積該当値テキスト">
          <a:extLst>
            <a:ext uri="{FF2B5EF4-FFF2-40B4-BE49-F238E27FC236}">
              <a16:creationId xmlns:a16="http://schemas.microsoft.com/office/drawing/2014/main" id="{5E3DD309-A09E-419D-8312-0DE8C23D2D32}"/>
            </a:ext>
          </a:extLst>
        </xdr:cNvPr>
        <xdr:cNvSpPr txBox="1"/>
      </xdr:nvSpPr>
      <xdr:spPr>
        <a:xfrm>
          <a:off x="9467850" y="1364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60234</xdr:rowOff>
    </xdr:from>
    <xdr:to>
      <xdr:col>50</xdr:col>
      <xdr:colOff>165100</xdr:colOff>
      <xdr:row>84</xdr:row>
      <xdr:rowOff>161834</xdr:rowOff>
    </xdr:to>
    <xdr:sp macro="" textlink="">
      <xdr:nvSpPr>
        <xdr:cNvPr id="365" name="楕円 364">
          <a:extLst>
            <a:ext uri="{FF2B5EF4-FFF2-40B4-BE49-F238E27FC236}">
              <a16:creationId xmlns:a16="http://schemas.microsoft.com/office/drawing/2014/main" id="{A5E050E6-B786-4834-8AD1-9977BC4F0D21}"/>
            </a:ext>
          </a:extLst>
        </xdr:cNvPr>
        <xdr:cNvSpPr/>
      </xdr:nvSpPr>
      <xdr:spPr>
        <a:xfrm>
          <a:off x="8639175" y="1367145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106680</xdr:rowOff>
    </xdr:from>
    <xdr:to>
      <xdr:col>55</xdr:col>
      <xdr:colOff>0</xdr:colOff>
      <xdr:row>84</xdr:row>
      <xdr:rowOff>111034</xdr:rowOff>
    </xdr:to>
    <xdr:cxnSp macro="">
      <xdr:nvCxnSpPr>
        <xdr:cNvPr id="366" name="直線コネクタ 365">
          <a:extLst>
            <a:ext uri="{FF2B5EF4-FFF2-40B4-BE49-F238E27FC236}">
              <a16:creationId xmlns:a16="http://schemas.microsoft.com/office/drawing/2014/main" id="{925AE704-C114-4CFC-9D68-350732047817}"/>
            </a:ext>
          </a:extLst>
        </xdr:cNvPr>
        <xdr:cNvCxnSpPr/>
      </xdr:nvCxnSpPr>
      <xdr:spPr>
        <a:xfrm flipV="1">
          <a:off x="8686800" y="13714730"/>
          <a:ext cx="74295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72427</xdr:rowOff>
    </xdr:from>
    <xdr:to>
      <xdr:col>46</xdr:col>
      <xdr:colOff>38100</xdr:colOff>
      <xdr:row>85</xdr:row>
      <xdr:rowOff>2577</xdr:rowOff>
    </xdr:to>
    <xdr:sp macro="" textlink="">
      <xdr:nvSpPr>
        <xdr:cNvPr id="367" name="楕円 366">
          <a:extLst>
            <a:ext uri="{FF2B5EF4-FFF2-40B4-BE49-F238E27FC236}">
              <a16:creationId xmlns:a16="http://schemas.microsoft.com/office/drawing/2014/main" id="{27083C5B-47E1-44C1-AFAE-0720AFDDEE26}"/>
            </a:ext>
          </a:extLst>
        </xdr:cNvPr>
        <xdr:cNvSpPr/>
      </xdr:nvSpPr>
      <xdr:spPr>
        <a:xfrm>
          <a:off x="7839075" y="136804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111034</xdr:rowOff>
    </xdr:from>
    <xdr:to>
      <xdr:col>50</xdr:col>
      <xdr:colOff>114300</xdr:colOff>
      <xdr:row>84</xdr:row>
      <xdr:rowOff>123227</xdr:rowOff>
    </xdr:to>
    <xdr:cxnSp macro="">
      <xdr:nvCxnSpPr>
        <xdr:cNvPr id="368" name="直線コネクタ 367">
          <a:extLst>
            <a:ext uri="{FF2B5EF4-FFF2-40B4-BE49-F238E27FC236}">
              <a16:creationId xmlns:a16="http://schemas.microsoft.com/office/drawing/2014/main" id="{9996E4E8-4EF9-4E8B-AE88-E9B14D2A4266}"/>
            </a:ext>
          </a:extLst>
        </xdr:cNvPr>
        <xdr:cNvCxnSpPr/>
      </xdr:nvCxnSpPr>
      <xdr:spPr>
        <a:xfrm flipV="1">
          <a:off x="7886700" y="13719084"/>
          <a:ext cx="8001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114446</xdr:rowOff>
    </xdr:from>
    <xdr:to>
      <xdr:col>41</xdr:col>
      <xdr:colOff>101600</xdr:colOff>
      <xdr:row>85</xdr:row>
      <xdr:rowOff>44596</xdr:rowOff>
    </xdr:to>
    <xdr:sp macro="" textlink="">
      <xdr:nvSpPr>
        <xdr:cNvPr id="369" name="楕円 368">
          <a:extLst>
            <a:ext uri="{FF2B5EF4-FFF2-40B4-BE49-F238E27FC236}">
              <a16:creationId xmlns:a16="http://schemas.microsoft.com/office/drawing/2014/main" id="{06A09D70-2A2D-4B01-813C-DFD70CD7AA6D}"/>
            </a:ext>
          </a:extLst>
        </xdr:cNvPr>
        <xdr:cNvSpPr/>
      </xdr:nvSpPr>
      <xdr:spPr>
        <a:xfrm>
          <a:off x="7029450" y="137256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123227</xdr:rowOff>
    </xdr:from>
    <xdr:to>
      <xdr:col>45</xdr:col>
      <xdr:colOff>177800</xdr:colOff>
      <xdr:row>84</xdr:row>
      <xdr:rowOff>165246</xdr:rowOff>
    </xdr:to>
    <xdr:cxnSp macro="">
      <xdr:nvCxnSpPr>
        <xdr:cNvPr id="370" name="直線コネクタ 369">
          <a:extLst>
            <a:ext uri="{FF2B5EF4-FFF2-40B4-BE49-F238E27FC236}">
              <a16:creationId xmlns:a16="http://schemas.microsoft.com/office/drawing/2014/main" id="{A08E1699-202E-4C32-9380-49FC8F22E79A}"/>
            </a:ext>
          </a:extLst>
        </xdr:cNvPr>
        <xdr:cNvCxnSpPr/>
      </xdr:nvCxnSpPr>
      <xdr:spPr>
        <a:xfrm flipV="1">
          <a:off x="7077075" y="13737627"/>
          <a:ext cx="809625" cy="3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139809</xdr:rowOff>
    </xdr:from>
    <xdr:to>
      <xdr:col>36</xdr:col>
      <xdr:colOff>165100</xdr:colOff>
      <xdr:row>85</xdr:row>
      <xdr:rowOff>69959</xdr:rowOff>
    </xdr:to>
    <xdr:sp macro="" textlink="">
      <xdr:nvSpPr>
        <xdr:cNvPr id="371" name="楕円 370">
          <a:extLst>
            <a:ext uri="{FF2B5EF4-FFF2-40B4-BE49-F238E27FC236}">
              <a16:creationId xmlns:a16="http://schemas.microsoft.com/office/drawing/2014/main" id="{DAA6CA56-6C7C-46B6-B3A0-3DDC744A4ACA}"/>
            </a:ext>
          </a:extLst>
        </xdr:cNvPr>
        <xdr:cNvSpPr/>
      </xdr:nvSpPr>
      <xdr:spPr>
        <a:xfrm>
          <a:off x="6238875" y="1375420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165246</xdr:rowOff>
    </xdr:from>
    <xdr:to>
      <xdr:col>41</xdr:col>
      <xdr:colOff>50800</xdr:colOff>
      <xdr:row>85</xdr:row>
      <xdr:rowOff>19159</xdr:rowOff>
    </xdr:to>
    <xdr:cxnSp macro="">
      <xdr:nvCxnSpPr>
        <xdr:cNvPr id="372" name="直線コネクタ 371">
          <a:extLst>
            <a:ext uri="{FF2B5EF4-FFF2-40B4-BE49-F238E27FC236}">
              <a16:creationId xmlns:a16="http://schemas.microsoft.com/office/drawing/2014/main" id="{78E4E6F1-6DA5-416A-B965-FA35AA2982AF}"/>
            </a:ext>
          </a:extLst>
        </xdr:cNvPr>
        <xdr:cNvCxnSpPr/>
      </xdr:nvCxnSpPr>
      <xdr:spPr>
        <a:xfrm flipV="1">
          <a:off x="6286500" y="13773296"/>
          <a:ext cx="790575" cy="1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38517957-8B23-4B23-9280-5E55BA0F6A52}"/>
            </a:ext>
          </a:extLst>
        </xdr:cNvPr>
        <xdr:cNvSpPr txBox="1"/>
      </xdr:nvSpPr>
      <xdr:spPr>
        <a:xfrm>
          <a:off x="8458277" y="1335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BDA55126-DDA2-4624-B3BB-0C095540168E}"/>
            </a:ext>
          </a:extLst>
        </xdr:cNvPr>
        <xdr:cNvSpPr txBox="1"/>
      </xdr:nvSpPr>
      <xdr:spPr>
        <a:xfrm>
          <a:off x="7677227" y="1337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12A5C7E3-4484-430C-B1C8-05D9A4CB0F3D}"/>
            </a:ext>
          </a:extLst>
        </xdr:cNvPr>
        <xdr:cNvSpPr txBox="1"/>
      </xdr:nvSpPr>
      <xdr:spPr>
        <a:xfrm>
          <a:off x="6867602" y="133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67073</xdr:rowOff>
    </xdr:from>
    <xdr:ext cx="469744" cy="259045"/>
    <xdr:sp macro="" textlink="">
      <xdr:nvSpPr>
        <xdr:cNvPr id="376" name="n_4aveValue【公営住宅】&#10;一人当たり面積">
          <a:extLst>
            <a:ext uri="{FF2B5EF4-FFF2-40B4-BE49-F238E27FC236}">
              <a16:creationId xmlns:a16="http://schemas.microsoft.com/office/drawing/2014/main" id="{EA675EB0-0369-45D5-8552-D46F7380A7AB}"/>
            </a:ext>
          </a:extLst>
        </xdr:cNvPr>
        <xdr:cNvSpPr txBox="1"/>
      </xdr:nvSpPr>
      <xdr:spPr>
        <a:xfrm>
          <a:off x="6067502" y="1383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152961</xdr:rowOff>
    </xdr:from>
    <xdr:ext cx="469744" cy="259045"/>
    <xdr:sp macro="" textlink="">
      <xdr:nvSpPr>
        <xdr:cNvPr id="377" name="n_1mainValue【公営住宅】&#10;一人当たり面積">
          <a:extLst>
            <a:ext uri="{FF2B5EF4-FFF2-40B4-BE49-F238E27FC236}">
              <a16:creationId xmlns:a16="http://schemas.microsoft.com/office/drawing/2014/main" id="{A099ACC1-4041-4B36-8D15-2DC081747363}"/>
            </a:ext>
          </a:extLst>
        </xdr:cNvPr>
        <xdr:cNvSpPr txBox="1"/>
      </xdr:nvSpPr>
      <xdr:spPr>
        <a:xfrm>
          <a:off x="8458277" y="1376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165154</xdr:rowOff>
    </xdr:from>
    <xdr:ext cx="469744" cy="259045"/>
    <xdr:sp macro="" textlink="">
      <xdr:nvSpPr>
        <xdr:cNvPr id="378" name="n_2mainValue【公営住宅】&#10;一人当たり面積">
          <a:extLst>
            <a:ext uri="{FF2B5EF4-FFF2-40B4-BE49-F238E27FC236}">
              <a16:creationId xmlns:a16="http://schemas.microsoft.com/office/drawing/2014/main" id="{020A67E1-D3D1-4D4C-8D66-CED6C6B47D0C}"/>
            </a:ext>
          </a:extLst>
        </xdr:cNvPr>
        <xdr:cNvSpPr txBox="1"/>
      </xdr:nvSpPr>
      <xdr:spPr>
        <a:xfrm>
          <a:off x="7677227" y="1377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35723</xdr:rowOff>
    </xdr:from>
    <xdr:ext cx="469744" cy="259045"/>
    <xdr:sp macro="" textlink="">
      <xdr:nvSpPr>
        <xdr:cNvPr id="379" name="n_3mainValue【公営住宅】&#10;一人当たり面積">
          <a:extLst>
            <a:ext uri="{FF2B5EF4-FFF2-40B4-BE49-F238E27FC236}">
              <a16:creationId xmlns:a16="http://schemas.microsoft.com/office/drawing/2014/main" id="{45A65994-C33F-44A1-875D-556E44111D5B}"/>
            </a:ext>
          </a:extLst>
        </xdr:cNvPr>
        <xdr:cNvSpPr txBox="1"/>
      </xdr:nvSpPr>
      <xdr:spPr>
        <a:xfrm>
          <a:off x="6867602" y="1380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86486</xdr:rowOff>
    </xdr:from>
    <xdr:ext cx="469744" cy="259045"/>
    <xdr:sp macro="" textlink="">
      <xdr:nvSpPr>
        <xdr:cNvPr id="380" name="n_4mainValue【公営住宅】&#10;一人当たり面積">
          <a:extLst>
            <a:ext uri="{FF2B5EF4-FFF2-40B4-BE49-F238E27FC236}">
              <a16:creationId xmlns:a16="http://schemas.microsoft.com/office/drawing/2014/main" id="{56645ADC-982B-4DDF-BFFD-2EE0712DB9A2}"/>
            </a:ext>
          </a:extLst>
        </xdr:cNvPr>
        <xdr:cNvSpPr txBox="1"/>
      </xdr:nvSpPr>
      <xdr:spPr>
        <a:xfrm>
          <a:off x="6067502" y="135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E140EC14-BAFB-4BED-BF0F-7D107D9BB23D}"/>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7C90FB89-B642-42CD-AC46-E1933C6CE60A}"/>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A82D5465-54F0-4C5B-AC4A-BBF50A545958}"/>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BD6DC769-6177-4230-A720-BDC5FB00126E}"/>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143A2724-1EC5-40D8-B661-5F4BFF055FD5}"/>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46EDD5B-1CF3-45F3-96F2-020B0169659B}"/>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5246BB2-6487-4271-9B91-AF2F1699F4C4}"/>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BADCD188-E522-44C6-B8EF-7BCF842D8996}"/>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D075BD85-6C4B-4EF4-9D4E-7D1D7993CDA9}"/>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38DA7C99-FF21-4221-89C4-D57B31623436}"/>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7B1D4F7D-04DE-4E97-8FA6-796DE809C37C}"/>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4699936A-EA94-4BCA-8843-3639B4406AAD}"/>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2C489B95-E5A7-4A92-B585-9DF0A9C05B7F}"/>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78195780-0B59-4FB3-9F62-6E02AA87B906}"/>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94F10AE8-950A-44B9-B644-CBB59092AA11}"/>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77EF076E-8F3A-42C9-9196-1BFC60BF468A}"/>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F7CFFDBE-6453-45AF-8C44-82F750C3312F}"/>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1D7D4844-D319-422B-9220-07ECE6A6A9FD}"/>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C59B2956-5C9A-4207-A557-F95A581E0CBF}"/>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A80F63-1A68-4885-AB36-62B444CD4B95}"/>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8F9EF0B3-F924-4453-AEF8-50B7E51804F9}"/>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FADB5AD7-D2EE-4D07-88A8-0F2FD557E22F}"/>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5D1AD119-0C8A-48E9-9042-E06ED5CEA259}"/>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1FE4DABD-92FB-4797-8BAA-39B7A9205CD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8029C0EF-F94B-4D81-8971-7924A23E2381}"/>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53AE4F0E-59A2-44F6-BB7F-6CE6CF0C931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74F8C130-C011-42D3-AA9F-8141AFBCD415}"/>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37A22542-033C-492E-8062-F3AC50D3D672}"/>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64C2CB7C-FC7C-4DAD-8939-93F749196D0B}"/>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2F95743C-A133-4C29-BF45-78BF9964E5C4}"/>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3470349A-120A-4A44-BD3A-682BAC72245E}"/>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7E852DAF-0910-4756-9F43-81A814D0A715}"/>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AB84D71B-612D-450B-B035-C4A696D2FB39}"/>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24740145-31B5-4A35-81E4-046F23908678}"/>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B099752B-3390-403C-BC67-96F5DAAAEC1E}"/>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225A077B-865B-46A0-8892-16B8FA924B29}"/>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E4A7889C-243A-45AE-BC95-32C89EFDD944}"/>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C8E8EB6C-A72F-431F-A822-F7888C79FCE1}"/>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90EECAE1-21CA-457D-AB7D-B8C2DD394DA8}"/>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54929CE-772B-44FF-A3A5-2DF8262B3821}"/>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5C8DA941-A356-47C8-9629-E43FC64EC8AF}"/>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F0B69700-94F0-4F39-AEB7-B3F9E9A6A678}"/>
            </a:ext>
          </a:extLst>
        </xdr:cNvPr>
        <xdr:cNvCxnSpPr/>
      </xdr:nvCxnSpPr>
      <xdr:spPr>
        <a:xfrm flipV="1">
          <a:off x="14696439" y="5496106"/>
          <a:ext cx="0" cy="1406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1A5ADCCE-1951-45CC-9187-EAB197A61754}"/>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4850C6D2-4FEA-4613-B95A-BBBA3447932D}"/>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B6F25023-031F-4007-A6DB-0284C3633DCC}"/>
            </a:ext>
          </a:extLst>
        </xdr:cNvPr>
        <xdr:cNvSpPr txBox="1"/>
      </xdr:nvSpPr>
      <xdr:spPr>
        <a:xfrm>
          <a:off x="14735175" y="52745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A0AF09D3-6101-4281-BCE1-3ADD777D37A2}"/>
            </a:ext>
          </a:extLst>
        </xdr:cNvPr>
        <xdr:cNvCxnSpPr/>
      </xdr:nvCxnSpPr>
      <xdr:spPr>
        <a:xfrm>
          <a:off x="14611350" y="54961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3AAD4987-7070-4C5E-BCBA-235265DDABD4}"/>
            </a:ext>
          </a:extLst>
        </xdr:cNvPr>
        <xdr:cNvSpPr txBox="1"/>
      </xdr:nvSpPr>
      <xdr:spPr>
        <a:xfrm>
          <a:off x="14735175" y="59984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898819D6-38D6-4DBC-9D82-F9C9ECECCFE4}"/>
            </a:ext>
          </a:extLst>
        </xdr:cNvPr>
        <xdr:cNvSpPr/>
      </xdr:nvSpPr>
      <xdr:spPr>
        <a:xfrm>
          <a:off x="14649450" y="61438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D6B76C0E-6333-432B-A994-C24F2BBC1505}"/>
            </a:ext>
          </a:extLst>
        </xdr:cNvPr>
        <xdr:cNvSpPr/>
      </xdr:nvSpPr>
      <xdr:spPr>
        <a:xfrm>
          <a:off x="13887450" y="6142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6758631D-E3D7-4D20-B8BD-C41C52C05318}"/>
            </a:ext>
          </a:extLst>
        </xdr:cNvPr>
        <xdr:cNvSpPr/>
      </xdr:nvSpPr>
      <xdr:spPr>
        <a:xfrm>
          <a:off x="13096875" y="612729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AD8367B3-BD3F-4B49-B60C-369DEC6476FF}"/>
            </a:ext>
          </a:extLst>
        </xdr:cNvPr>
        <xdr:cNvSpPr/>
      </xdr:nvSpPr>
      <xdr:spPr>
        <a:xfrm>
          <a:off x="12296775" y="6104436"/>
          <a:ext cx="8572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31931</xdr:rowOff>
    </xdr:from>
    <xdr:to>
      <xdr:col>67</xdr:col>
      <xdr:colOff>101600</xdr:colOff>
      <xdr:row>37</xdr:row>
      <xdr:rowOff>133531</xdr:rowOff>
    </xdr:to>
    <xdr:sp macro="" textlink="">
      <xdr:nvSpPr>
        <xdr:cNvPr id="432" name="フローチャート: 判断 431">
          <a:extLst>
            <a:ext uri="{FF2B5EF4-FFF2-40B4-BE49-F238E27FC236}">
              <a16:creationId xmlns:a16="http://schemas.microsoft.com/office/drawing/2014/main" id="{EB03263A-DD45-4BDE-A07E-26656B84F63D}"/>
            </a:ext>
          </a:extLst>
        </xdr:cNvPr>
        <xdr:cNvSpPr/>
      </xdr:nvSpPr>
      <xdr:spPr>
        <a:xfrm>
          <a:off x="11487150" y="60295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01C3893-B459-4808-B374-322AE1E402E5}"/>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D94921A-FECF-41AF-93A8-8E66D5BC1EF1}"/>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5EDB3A3-E37D-41C3-8CB4-9C8AE184417A}"/>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D074C90C-B4AF-4471-880C-388FAAF757E3}"/>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7C39A036-8D30-4DBC-9852-EFE32AAF626D}"/>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164193</xdr:rowOff>
    </xdr:from>
    <xdr:to>
      <xdr:col>85</xdr:col>
      <xdr:colOff>177800</xdr:colOff>
      <xdr:row>41</xdr:row>
      <xdr:rowOff>94343</xdr:rowOff>
    </xdr:to>
    <xdr:sp macro="" textlink="">
      <xdr:nvSpPr>
        <xdr:cNvPr id="438" name="楕円 437">
          <a:extLst>
            <a:ext uri="{FF2B5EF4-FFF2-40B4-BE49-F238E27FC236}">
              <a16:creationId xmlns:a16="http://schemas.microsoft.com/office/drawing/2014/main" id="{2B909FA1-39C5-410E-BDA9-CA471562BFF1}"/>
            </a:ext>
          </a:extLst>
        </xdr:cNvPr>
        <xdr:cNvSpPr/>
      </xdr:nvSpPr>
      <xdr:spPr>
        <a:xfrm>
          <a:off x="14649450" y="66475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142620</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A2FF9161-B52E-41B0-BAB8-A28EE4E4AA45}"/>
            </a:ext>
          </a:extLst>
        </xdr:cNvPr>
        <xdr:cNvSpPr txBox="1"/>
      </xdr:nvSpPr>
      <xdr:spPr>
        <a:xfrm>
          <a:off x="14735175" y="6632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131535</xdr:rowOff>
    </xdr:from>
    <xdr:to>
      <xdr:col>81</xdr:col>
      <xdr:colOff>101600</xdr:colOff>
      <xdr:row>41</xdr:row>
      <xdr:rowOff>61685</xdr:rowOff>
    </xdr:to>
    <xdr:sp macro="" textlink="">
      <xdr:nvSpPr>
        <xdr:cNvPr id="440" name="楕円 439">
          <a:extLst>
            <a:ext uri="{FF2B5EF4-FFF2-40B4-BE49-F238E27FC236}">
              <a16:creationId xmlns:a16="http://schemas.microsoft.com/office/drawing/2014/main" id="{41412895-9040-4ACB-9425-59E37602146F}"/>
            </a:ext>
          </a:extLst>
        </xdr:cNvPr>
        <xdr:cNvSpPr/>
      </xdr:nvSpPr>
      <xdr:spPr>
        <a:xfrm>
          <a:off x="13887450" y="66180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10885</xdr:rowOff>
    </xdr:from>
    <xdr:to>
      <xdr:col>85</xdr:col>
      <xdr:colOff>127000</xdr:colOff>
      <xdr:row>41</xdr:row>
      <xdr:rowOff>43543</xdr:rowOff>
    </xdr:to>
    <xdr:cxnSp macro="">
      <xdr:nvCxnSpPr>
        <xdr:cNvPr id="441" name="直線コネクタ 440">
          <a:extLst>
            <a:ext uri="{FF2B5EF4-FFF2-40B4-BE49-F238E27FC236}">
              <a16:creationId xmlns:a16="http://schemas.microsoft.com/office/drawing/2014/main" id="{096102AB-2F97-483C-B03A-A81879C124B5}"/>
            </a:ext>
          </a:extLst>
        </xdr:cNvPr>
        <xdr:cNvCxnSpPr/>
      </xdr:nvCxnSpPr>
      <xdr:spPr>
        <a:xfrm>
          <a:off x="13935075" y="6656160"/>
          <a:ext cx="762000" cy="3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93980</xdr:rowOff>
    </xdr:from>
    <xdr:to>
      <xdr:col>76</xdr:col>
      <xdr:colOff>165100</xdr:colOff>
      <xdr:row>41</xdr:row>
      <xdr:rowOff>24130</xdr:rowOff>
    </xdr:to>
    <xdr:sp macro="" textlink="">
      <xdr:nvSpPr>
        <xdr:cNvPr id="442" name="楕円 441">
          <a:extLst>
            <a:ext uri="{FF2B5EF4-FFF2-40B4-BE49-F238E27FC236}">
              <a16:creationId xmlns:a16="http://schemas.microsoft.com/office/drawing/2014/main" id="{8294F793-DCBA-498C-B0D9-F4987BEA771D}"/>
            </a:ext>
          </a:extLst>
        </xdr:cNvPr>
        <xdr:cNvSpPr/>
      </xdr:nvSpPr>
      <xdr:spPr>
        <a:xfrm>
          <a:off x="13096875" y="65805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144780</xdr:rowOff>
    </xdr:from>
    <xdr:to>
      <xdr:col>81</xdr:col>
      <xdr:colOff>50800</xdr:colOff>
      <xdr:row>41</xdr:row>
      <xdr:rowOff>10885</xdr:rowOff>
    </xdr:to>
    <xdr:cxnSp macro="">
      <xdr:nvCxnSpPr>
        <xdr:cNvPr id="443" name="直線コネクタ 442">
          <a:extLst>
            <a:ext uri="{FF2B5EF4-FFF2-40B4-BE49-F238E27FC236}">
              <a16:creationId xmlns:a16="http://schemas.microsoft.com/office/drawing/2014/main" id="{209007BE-7E0F-451D-A0C7-90C4ADCC9D20}"/>
            </a:ext>
          </a:extLst>
        </xdr:cNvPr>
        <xdr:cNvCxnSpPr/>
      </xdr:nvCxnSpPr>
      <xdr:spPr>
        <a:xfrm>
          <a:off x="13144500" y="6628130"/>
          <a:ext cx="790575" cy="2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62956</xdr:rowOff>
    </xdr:from>
    <xdr:to>
      <xdr:col>72</xdr:col>
      <xdr:colOff>38100</xdr:colOff>
      <xdr:row>40</xdr:row>
      <xdr:rowOff>164556</xdr:rowOff>
    </xdr:to>
    <xdr:sp macro="" textlink="">
      <xdr:nvSpPr>
        <xdr:cNvPr id="444" name="楕円 443">
          <a:extLst>
            <a:ext uri="{FF2B5EF4-FFF2-40B4-BE49-F238E27FC236}">
              <a16:creationId xmlns:a16="http://schemas.microsoft.com/office/drawing/2014/main" id="{4A3C0483-E0FD-41CA-AC5B-207B36FE4339}"/>
            </a:ext>
          </a:extLst>
        </xdr:cNvPr>
        <xdr:cNvSpPr/>
      </xdr:nvSpPr>
      <xdr:spPr>
        <a:xfrm>
          <a:off x="12296775" y="65526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113756</xdr:rowOff>
    </xdr:from>
    <xdr:to>
      <xdr:col>76</xdr:col>
      <xdr:colOff>114300</xdr:colOff>
      <xdr:row>40</xdr:row>
      <xdr:rowOff>144780</xdr:rowOff>
    </xdr:to>
    <xdr:cxnSp macro="">
      <xdr:nvCxnSpPr>
        <xdr:cNvPr id="445" name="直線コネクタ 444">
          <a:extLst>
            <a:ext uri="{FF2B5EF4-FFF2-40B4-BE49-F238E27FC236}">
              <a16:creationId xmlns:a16="http://schemas.microsoft.com/office/drawing/2014/main" id="{4974519F-F24D-4770-BA03-9990609EB1B3}"/>
            </a:ext>
          </a:extLst>
        </xdr:cNvPr>
        <xdr:cNvCxnSpPr/>
      </xdr:nvCxnSpPr>
      <xdr:spPr>
        <a:xfrm>
          <a:off x="12344400" y="6600281"/>
          <a:ext cx="800100"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17235</xdr:rowOff>
    </xdr:from>
    <xdr:to>
      <xdr:col>67</xdr:col>
      <xdr:colOff>101600</xdr:colOff>
      <xdr:row>40</xdr:row>
      <xdr:rowOff>118835</xdr:rowOff>
    </xdr:to>
    <xdr:sp macro="" textlink="">
      <xdr:nvSpPr>
        <xdr:cNvPr id="446" name="楕円 445">
          <a:extLst>
            <a:ext uri="{FF2B5EF4-FFF2-40B4-BE49-F238E27FC236}">
              <a16:creationId xmlns:a16="http://schemas.microsoft.com/office/drawing/2014/main" id="{03CC7033-F41C-41F1-AEAF-A64AF9479F8B}"/>
            </a:ext>
          </a:extLst>
        </xdr:cNvPr>
        <xdr:cNvSpPr/>
      </xdr:nvSpPr>
      <xdr:spPr>
        <a:xfrm>
          <a:off x="11487150" y="65037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68035</xdr:rowOff>
    </xdr:from>
    <xdr:to>
      <xdr:col>71</xdr:col>
      <xdr:colOff>177800</xdr:colOff>
      <xdr:row>40</xdr:row>
      <xdr:rowOff>113756</xdr:rowOff>
    </xdr:to>
    <xdr:cxnSp macro="">
      <xdr:nvCxnSpPr>
        <xdr:cNvPr id="447" name="直線コネクタ 446">
          <a:extLst>
            <a:ext uri="{FF2B5EF4-FFF2-40B4-BE49-F238E27FC236}">
              <a16:creationId xmlns:a16="http://schemas.microsoft.com/office/drawing/2014/main" id="{2634921B-E4B3-4D6E-BDC8-CC6A09B1309D}"/>
            </a:ext>
          </a:extLst>
        </xdr:cNvPr>
        <xdr:cNvCxnSpPr/>
      </xdr:nvCxnSpPr>
      <xdr:spPr>
        <a:xfrm>
          <a:off x="11534775" y="6551385"/>
          <a:ext cx="809625" cy="4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407C8731-C4CB-44DF-8B47-A5E5467354DC}"/>
            </a:ext>
          </a:extLst>
        </xdr:cNvPr>
        <xdr:cNvSpPr txBox="1"/>
      </xdr:nvSpPr>
      <xdr:spPr>
        <a:xfrm>
          <a:off x="13745219" y="5926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6C1937F1-4D6A-4029-A116-6E119DF6BD80}"/>
            </a:ext>
          </a:extLst>
        </xdr:cNvPr>
        <xdr:cNvSpPr txBox="1"/>
      </xdr:nvSpPr>
      <xdr:spPr>
        <a:xfrm>
          <a:off x="12964169" y="590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009F58A0-78F1-4922-8065-825B9F7B8B79}"/>
            </a:ext>
          </a:extLst>
        </xdr:cNvPr>
        <xdr:cNvSpPr txBox="1"/>
      </xdr:nvSpPr>
      <xdr:spPr>
        <a:xfrm>
          <a:off x="12164069" y="58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150058</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82261C2F-B4EE-4FD1-83CE-79635C9B03AF}"/>
            </a:ext>
          </a:extLst>
        </xdr:cNvPr>
        <xdr:cNvSpPr txBox="1"/>
      </xdr:nvSpPr>
      <xdr:spPr>
        <a:xfrm>
          <a:off x="11354444" y="58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52812</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D7561627-2BA9-4679-A6A2-94E61DCB2519}"/>
            </a:ext>
          </a:extLst>
        </xdr:cNvPr>
        <xdr:cNvSpPr txBox="1"/>
      </xdr:nvSpPr>
      <xdr:spPr>
        <a:xfrm>
          <a:off x="13745219" y="669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15257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F3FBFF69-C660-48AD-B339-2D89211C1003}"/>
            </a:ext>
          </a:extLst>
        </xdr:cNvPr>
        <xdr:cNvSpPr txBox="1"/>
      </xdr:nvSpPr>
      <xdr:spPr>
        <a:xfrm>
          <a:off x="12964169" y="6660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155683</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7204385-3382-4C37-952B-8AF8815D6BCC}"/>
            </a:ext>
          </a:extLst>
        </xdr:cNvPr>
        <xdr:cNvSpPr txBox="1"/>
      </xdr:nvSpPr>
      <xdr:spPr>
        <a:xfrm>
          <a:off x="12164069" y="6645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109962</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3C966D97-9E17-47FC-A362-CA10795CB6BC}"/>
            </a:ext>
          </a:extLst>
        </xdr:cNvPr>
        <xdr:cNvSpPr txBox="1"/>
      </xdr:nvSpPr>
      <xdr:spPr>
        <a:xfrm>
          <a:off x="11354444" y="659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BC390308-8C84-435F-9C20-FF89A8A0CCD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B9DA6477-4B88-482B-B481-68CC46859584}"/>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950F3381-0C9F-445D-A868-C5005AD33DF3}"/>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B1AE039C-657A-4143-A2CD-4840B1F4A7D8}"/>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41FB1410-3085-4633-933F-45689875AEF3}"/>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63EA8331-FDF6-4B5F-AE52-CB3FBF6118DE}"/>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FCC8A0E2-437D-43C0-89FF-168B081054AF}"/>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3529C660-8D40-4523-BCF4-7075EC3B3D24}"/>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C38401A7-6613-45E4-B1C4-CFCBF7D3FAE6}"/>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3236A4D7-D7FD-44D1-9D97-0BBAB70679A9}"/>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608524D1-534B-4E72-B7B9-364EE5B9119B}"/>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415C8C1D-7E0F-40B0-AD8F-10727EF5AA95}"/>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AD4B10A2-9E99-4A63-88D6-E5CAFB9D5489}"/>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013346CD-1FDB-43BB-BD8D-6D8649A45C47}"/>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9747CEFD-27D6-4000-AC94-4D3D5CCEC279}"/>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8CE91943-2230-40FD-8AB2-9C4036D92E68}"/>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7FAF3673-438A-4872-BA4A-916300025A6F}"/>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97E30FC1-CEFA-4D34-9E4C-D809B5FC5F2D}"/>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9A1D378F-A8AB-4B41-96CE-B7329E3521B6}"/>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DA8656CF-2267-4F71-810F-B09213214919}"/>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1496BCFF-B563-4EB0-81C9-E333A5ACCE94}"/>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E343CD7A-DD58-49A0-842E-77388C3619CA}"/>
            </a:ext>
          </a:extLst>
        </xdr:cNvPr>
        <xdr:cNvCxnSpPr/>
      </xdr:nvCxnSpPr>
      <xdr:spPr>
        <a:xfrm flipV="1">
          <a:off x="19954239" y="5371186"/>
          <a:ext cx="0" cy="136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C0ED147B-8A24-47A4-AC64-6BCAB0954957}"/>
            </a:ext>
          </a:extLst>
        </xdr:cNvPr>
        <xdr:cNvSpPr txBox="1"/>
      </xdr:nvSpPr>
      <xdr:spPr>
        <a:xfrm>
          <a:off x="19992975" y="67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8B3356F8-7A42-49B5-8527-6694C07DBADD}"/>
            </a:ext>
          </a:extLst>
        </xdr:cNvPr>
        <xdr:cNvCxnSpPr/>
      </xdr:nvCxnSpPr>
      <xdr:spPr>
        <a:xfrm>
          <a:off x="19878675" y="67338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BD4A4C6A-0373-41D7-B9A1-E2458D2F9D85}"/>
            </a:ext>
          </a:extLst>
        </xdr:cNvPr>
        <xdr:cNvSpPr txBox="1"/>
      </xdr:nvSpPr>
      <xdr:spPr>
        <a:xfrm>
          <a:off x="19992975" y="5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A611E5EB-7B5B-4045-8132-2515BB58AB92}"/>
            </a:ext>
          </a:extLst>
        </xdr:cNvPr>
        <xdr:cNvCxnSpPr/>
      </xdr:nvCxnSpPr>
      <xdr:spPr>
        <a:xfrm>
          <a:off x="19878675" y="53711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751F8E41-5C58-47EF-A1CD-61411B4CB4EC}"/>
            </a:ext>
          </a:extLst>
        </xdr:cNvPr>
        <xdr:cNvSpPr txBox="1"/>
      </xdr:nvSpPr>
      <xdr:spPr>
        <a:xfrm>
          <a:off x="19992975" y="6305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B3881DCB-2F04-4AAD-A99B-D84BD1CFF26C}"/>
            </a:ext>
          </a:extLst>
        </xdr:cNvPr>
        <xdr:cNvSpPr/>
      </xdr:nvSpPr>
      <xdr:spPr>
        <a:xfrm>
          <a:off x="19897725" y="63275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0EC0FDC3-21C9-4728-9E77-8720CD070953}"/>
            </a:ext>
          </a:extLst>
        </xdr:cNvPr>
        <xdr:cNvSpPr/>
      </xdr:nvSpPr>
      <xdr:spPr>
        <a:xfrm>
          <a:off x="19154775" y="63422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6D028FA0-2B81-4CEB-A8AB-9AD786B9998E}"/>
            </a:ext>
          </a:extLst>
        </xdr:cNvPr>
        <xdr:cNvSpPr/>
      </xdr:nvSpPr>
      <xdr:spPr>
        <a:xfrm>
          <a:off x="18345150" y="63518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8B404917-D3EA-4E22-8408-66B084000FD9}"/>
            </a:ext>
          </a:extLst>
        </xdr:cNvPr>
        <xdr:cNvSpPr/>
      </xdr:nvSpPr>
      <xdr:spPr>
        <a:xfrm>
          <a:off x="17554575" y="63691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487" name="フローチャート: 判断 486">
          <a:extLst>
            <a:ext uri="{FF2B5EF4-FFF2-40B4-BE49-F238E27FC236}">
              <a16:creationId xmlns:a16="http://schemas.microsoft.com/office/drawing/2014/main" id="{3AA834C2-8266-4ED5-9841-455822B2BF85}"/>
            </a:ext>
          </a:extLst>
        </xdr:cNvPr>
        <xdr:cNvSpPr/>
      </xdr:nvSpPr>
      <xdr:spPr>
        <a:xfrm>
          <a:off x="16754475" y="64400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49D22AD-E871-4B4A-939A-1D2651A4112E}"/>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23AD0DE-F75D-4872-84DA-CBD5121675F8}"/>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399F5C0-4684-4BB5-AD4C-44E2047C91B1}"/>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034968B-8BF8-4CD1-BAD4-DA1B13986E81}"/>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E102612-3DA8-43F8-BF5B-EA3D7713DD19}"/>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149758</xdr:rowOff>
    </xdr:from>
    <xdr:to>
      <xdr:col>116</xdr:col>
      <xdr:colOff>114300</xdr:colOff>
      <xdr:row>39</xdr:row>
      <xdr:rowOff>79908</xdr:rowOff>
    </xdr:to>
    <xdr:sp macro="" textlink="">
      <xdr:nvSpPr>
        <xdr:cNvPr id="493" name="楕円 492">
          <a:extLst>
            <a:ext uri="{FF2B5EF4-FFF2-40B4-BE49-F238E27FC236}">
              <a16:creationId xmlns:a16="http://schemas.microsoft.com/office/drawing/2014/main" id="{5BBEC22E-B361-4367-A30D-3FA5E3DF9C12}"/>
            </a:ext>
          </a:extLst>
        </xdr:cNvPr>
        <xdr:cNvSpPr/>
      </xdr:nvSpPr>
      <xdr:spPr>
        <a:xfrm>
          <a:off x="19897725" y="631243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1185</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E7483095-F044-40EC-9FF2-3EEAB63378F0}"/>
            </a:ext>
          </a:extLst>
        </xdr:cNvPr>
        <xdr:cNvSpPr txBox="1"/>
      </xdr:nvSpPr>
      <xdr:spPr>
        <a:xfrm>
          <a:off x="19992975" y="616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157988</xdr:rowOff>
    </xdr:from>
    <xdr:to>
      <xdr:col>112</xdr:col>
      <xdr:colOff>38100</xdr:colOff>
      <xdr:row>39</xdr:row>
      <xdr:rowOff>88138</xdr:rowOff>
    </xdr:to>
    <xdr:sp macro="" textlink="">
      <xdr:nvSpPr>
        <xdr:cNvPr id="495" name="楕円 494">
          <a:extLst>
            <a:ext uri="{FF2B5EF4-FFF2-40B4-BE49-F238E27FC236}">
              <a16:creationId xmlns:a16="http://schemas.microsoft.com/office/drawing/2014/main" id="{028CC3E2-FEBB-4DE0-B4C3-9F6C7D46FB88}"/>
            </a:ext>
          </a:extLst>
        </xdr:cNvPr>
        <xdr:cNvSpPr/>
      </xdr:nvSpPr>
      <xdr:spPr>
        <a:xfrm>
          <a:off x="19154775" y="632383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29108</xdr:rowOff>
    </xdr:from>
    <xdr:to>
      <xdr:col>116</xdr:col>
      <xdr:colOff>63500</xdr:colOff>
      <xdr:row>39</xdr:row>
      <xdr:rowOff>37338</xdr:rowOff>
    </xdr:to>
    <xdr:cxnSp macro="">
      <xdr:nvCxnSpPr>
        <xdr:cNvPr id="496" name="直線コネクタ 495">
          <a:extLst>
            <a:ext uri="{FF2B5EF4-FFF2-40B4-BE49-F238E27FC236}">
              <a16:creationId xmlns:a16="http://schemas.microsoft.com/office/drawing/2014/main" id="{9067B0C9-8B0D-48FF-9E10-6E2C2BC7B44D}"/>
            </a:ext>
          </a:extLst>
        </xdr:cNvPr>
        <xdr:cNvCxnSpPr/>
      </xdr:nvCxnSpPr>
      <xdr:spPr>
        <a:xfrm flipV="1">
          <a:off x="19202400" y="6350533"/>
          <a:ext cx="752475" cy="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167132</xdr:rowOff>
    </xdr:from>
    <xdr:to>
      <xdr:col>107</xdr:col>
      <xdr:colOff>101600</xdr:colOff>
      <xdr:row>39</xdr:row>
      <xdr:rowOff>97282</xdr:rowOff>
    </xdr:to>
    <xdr:sp macro="" textlink="">
      <xdr:nvSpPr>
        <xdr:cNvPr id="497" name="楕円 496">
          <a:extLst>
            <a:ext uri="{FF2B5EF4-FFF2-40B4-BE49-F238E27FC236}">
              <a16:creationId xmlns:a16="http://schemas.microsoft.com/office/drawing/2014/main" id="{870257B0-5819-4DFE-B511-5E74F0559A72}"/>
            </a:ext>
          </a:extLst>
        </xdr:cNvPr>
        <xdr:cNvSpPr/>
      </xdr:nvSpPr>
      <xdr:spPr>
        <a:xfrm>
          <a:off x="18345150" y="63266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37338</xdr:rowOff>
    </xdr:from>
    <xdr:to>
      <xdr:col>111</xdr:col>
      <xdr:colOff>177800</xdr:colOff>
      <xdr:row>39</xdr:row>
      <xdr:rowOff>46482</xdr:rowOff>
    </xdr:to>
    <xdr:cxnSp macro="">
      <xdr:nvCxnSpPr>
        <xdr:cNvPr id="498" name="直線コネクタ 497">
          <a:extLst>
            <a:ext uri="{FF2B5EF4-FFF2-40B4-BE49-F238E27FC236}">
              <a16:creationId xmlns:a16="http://schemas.microsoft.com/office/drawing/2014/main" id="{F5D3DABB-2E04-4ECA-9F29-65F23979CE19}"/>
            </a:ext>
          </a:extLst>
        </xdr:cNvPr>
        <xdr:cNvCxnSpPr/>
      </xdr:nvCxnSpPr>
      <xdr:spPr>
        <a:xfrm flipV="1">
          <a:off x="18392775" y="6361938"/>
          <a:ext cx="80962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2083</xdr:rowOff>
    </xdr:from>
    <xdr:to>
      <xdr:col>102</xdr:col>
      <xdr:colOff>165100</xdr:colOff>
      <xdr:row>39</xdr:row>
      <xdr:rowOff>103683</xdr:rowOff>
    </xdr:to>
    <xdr:sp macro="" textlink="">
      <xdr:nvSpPr>
        <xdr:cNvPr id="499" name="楕円 498">
          <a:extLst>
            <a:ext uri="{FF2B5EF4-FFF2-40B4-BE49-F238E27FC236}">
              <a16:creationId xmlns:a16="http://schemas.microsoft.com/office/drawing/2014/main" id="{7328DA11-7AEF-49AC-AAC2-43AE1CC6F806}"/>
            </a:ext>
          </a:extLst>
        </xdr:cNvPr>
        <xdr:cNvSpPr/>
      </xdr:nvSpPr>
      <xdr:spPr>
        <a:xfrm>
          <a:off x="17554575" y="632668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46482</xdr:rowOff>
    </xdr:from>
    <xdr:to>
      <xdr:col>107</xdr:col>
      <xdr:colOff>50800</xdr:colOff>
      <xdr:row>39</xdr:row>
      <xdr:rowOff>52883</xdr:rowOff>
    </xdr:to>
    <xdr:cxnSp macro="">
      <xdr:nvCxnSpPr>
        <xdr:cNvPr id="500" name="直線コネクタ 499">
          <a:extLst>
            <a:ext uri="{FF2B5EF4-FFF2-40B4-BE49-F238E27FC236}">
              <a16:creationId xmlns:a16="http://schemas.microsoft.com/office/drawing/2014/main" id="{E352EAAB-7050-44CA-867E-C42A718142F6}"/>
            </a:ext>
          </a:extLst>
        </xdr:cNvPr>
        <xdr:cNvCxnSpPr/>
      </xdr:nvCxnSpPr>
      <xdr:spPr>
        <a:xfrm flipV="1">
          <a:off x="17602200" y="6374257"/>
          <a:ext cx="790575"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8484</xdr:rowOff>
    </xdr:from>
    <xdr:to>
      <xdr:col>98</xdr:col>
      <xdr:colOff>38100</xdr:colOff>
      <xdr:row>39</xdr:row>
      <xdr:rowOff>110084</xdr:rowOff>
    </xdr:to>
    <xdr:sp macro="" textlink="">
      <xdr:nvSpPr>
        <xdr:cNvPr id="501" name="楕円 500">
          <a:extLst>
            <a:ext uri="{FF2B5EF4-FFF2-40B4-BE49-F238E27FC236}">
              <a16:creationId xmlns:a16="http://schemas.microsoft.com/office/drawing/2014/main" id="{D5059FF9-13D4-4A48-ACA3-722ADB263D2C}"/>
            </a:ext>
          </a:extLst>
        </xdr:cNvPr>
        <xdr:cNvSpPr/>
      </xdr:nvSpPr>
      <xdr:spPr>
        <a:xfrm>
          <a:off x="16754475" y="633625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52883</xdr:rowOff>
    </xdr:from>
    <xdr:to>
      <xdr:col>102</xdr:col>
      <xdr:colOff>114300</xdr:colOff>
      <xdr:row>39</xdr:row>
      <xdr:rowOff>59284</xdr:rowOff>
    </xdr:to>
    <xdr:cxnSp macro="">
      <xdr:nvCxnSpPr>
        <xdr:cNvPr id="502" name="直線コネクタ 501">
          <a:extLst>
            <a:ext uri="{FF2B5EF4-FFF2-40B4-BE49-F238E27FC236}">
              <a16:creationId xmlns:a16="http://schemas.microsoft.com/office/drawing/2014/main" id="{6FFB9B75-F350-4C8D-9633-1E36F3A8FFA9}"/>
            </a:ext>
          </a:extLst>
        </xdr:cNvPr>
        <xdr:cNvCxnSpPr/>
      </xdr:nvCxnSpPr>
      <xdr:spPr>
        <a:xfrm flipV="1">
          <a:off x="16802100" y="6374308"/>
          <a:ext cx="800100" cy="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527B400-F820-4029-99D0-C153F7544CA0}"/>
            </a:ext>
          </a:extLst>
        </xdr:cNvPr>
        <xdr:cNvSpPr txBox="1"/>
      </xdr:nvSpPr>
      <xdr:spPr>
        <a:xfrm>
          <a:off x="18983402" y="643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CC839333-9A9F-41F9-8764-3B9FDD6540C4}"/>
            </a:ext>
          </a:extLst>
        </xdr:cNvPr>
        <xdr:cNvSpPr txBox="1"/>
      </xdr:nvSpPr>
      <xdr:spPr>
        <a:xfrm>
          <a:off x="18183302" y="64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3DD34C6F-3667-40AC-93E1-639166928089}"/>
            </a:ext>
          </a:extLst>
        </xdr:cNvPr>
        <xdr:cNvSpPr txBox="1"/>
      </xdr:nvSpPr>
      <xdr:spPr>
        <a:xfrm>
          <a:off x="17383202" y="645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36745</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CC1D309-0553-432C-873B-17223D7A3F38}"/>
            </a:ext>
          </a:extLst>
        </xdr:cNvPr>
        <xdr:cNvSpPr txBox="1"/>
      </xdr:nvSpPr>
      <xdr:spPr>
        <a:xfrm>
          <a:off x="16592627" y="652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104665</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C83F12EE-7424-40C8-9FF7-124FB2D3E151}"/>
            </a:ext>
          </a:extLst>
        </xdr:cNvPr>
        <xdr:cNvSpPr txBox="1"/>
      </xdr:nvSpPr>
      <xdr:spPr>
        <a:xfrm>
          <a:off x="18983402"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113809</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6386DA22-3742-47D2-BB46-9B701D5F83BF}"/>
            </a:ext>
          </a:extLst>
        </xdr:cNvPr>
        <xdr:cNvSpPr txBox="1"/>
      </xdr:nvSpPr>
      <xdr:spPr>
        <a:xfrm>
          <a:off x="18183302"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120210</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8DFD3720-4597-460E-9403-21337CD4E4B6}"/>
            </a:ext>
          </a:extLst>
        </xdr:cNvPr>
        <xdr:cNvSpPr txBox="1"/>
      </xdr:nvSpPr>
      <xdr:spPr>
        <a:xfrm>
          <a:off x="17383202" y="612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126611</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1CF3B4AC-7522-48B8-B8F6-43542BB36C52}"/>
            </a:ext>
          </a:extLst>
        </xdr:cNvPr>
        <xdr:cNvSpPr txBox="1"/>
      </xdr:nvSpPr>
      <xdr:spPr>
        <a:xfrm>
          <a:off x="16592627" y="612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798A1B11-50B2-4106-BF3A-060B34160DFB}"/>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29C99AE9-4D5A-4591-9E98-A4DEEC16CC18}"/>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9D54E856-8A8B-486C-9C39-0E3B05C9F8A9}"/>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F3FED24B-124E-4F50-B370-236E46E8BAC9}"/>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D029909C-4249-4FB7-9F86-1C4C0F69AACD}"/>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329BF84F-8CD4-4FEA-A691-8F255FCC6940}"/>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B49913A7-46A9-419C-A1BF-EFEFA30EF03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577A69D5-2C91-44A0-A308-2E9BF8353BDE}"/>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82A080E9-43A2-4C3F-9CDA-6BAE16DF91D4}"/>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CA187BC8-B55F-4F48-8B3C-9961B42C4699}"/>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1E4ABE12-1562-4FA5-B667-CCC755B6C6DC}"/>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3901E5E4-D11E-4BEC-AAB2-782605ECCB88}"/>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60D67801-5F3F-4776-994F-E784954163A8}"/>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E60CB42B-4079-4C7B-A0A1-4EF6B55AE846}"/>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1DBC453A-0A33-4C3B-BFAE-3D7A14E626F1}"/>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D9C23F43-2A28-4253-A477-2CE039D310AD}"/>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6F8B80FE-8106-49A1-9635-979D05D3C2A3}"/>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B7EC55F4-372B-4FF5-A42F-DFB550261465}"/>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D8541B86-8A96-49FC-B4A0-0D6C209BE86B}"/>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BE10BF85-4496-4538-B53C-0B5B42310D94}"/>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4FF8D653-6283-4166-8CCE-1AB04052242E}"/>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5F9703B0-E7C6-4A9D-9DD5-FFF37609116B}"/>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A0C71CCE-E8BD-4AB3-AEF3-35BE54CD1A37}"/>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7CE9307E-6CE0-472A-84C0-74F59C9D4934}"/>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17323E6F-BF0C-47D9-A942-44C0B4610F4A}"/>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3EC63D0D-9E1F-46F7-8F94-A872ED94467D}"/>
            </a:ext>
          </a:extLst>
        </xdr:cNvPr>
        <xdr:cNvCxnSpPr/>
      </xdr:nvCxnSpPr>
      <xdr:spPr>
        <a:xfrm flipV="1">
          <a:off x="14696439" y="9142730"/>
          <a:ext cx="0" cy="1298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8FF440E2-3062-408E-84A9-522B0C127510}"/>
            </a:ext>
          </a:extLst>
        </xdr:cNvPr>
        <xdr:cNvSpPr txBox="1"/>
      </xdr:nvSpPr>
      <xdr:spPr>
        <a:xfrm>
          <a:off x="147351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DB34E912-943B-455B-A7E3-03D1C45964D7}"/>
            </a:ext>
          </a:extLst>
        </xdr:cNvPr>
        <xdr:cNvCxnSpPr/>
      </xdr:nvCxnSpPr>
      <xdr:spPr>
        <a:xfrm>
          <a:off x="14611350"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1C15DAB9-3CE3-4340-9765-4C0C25A81DFD}"/>
            </a:ext>
          </a:extLst>
        </xdr:cNvPr>
        <xdr:cNvSpPr txBox="1"/>
      </xdr:nvSpPr>
      <xdr:spPr>
        <a:xfrm>
          <a:off x="14735175" y="892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4C913DB0-E51A-47AD-AA41-226D893B6698}"/>
            </a:ext>
          </a:extLst>
        </xdr:cNvPr>
        <xdr:cNvCxnSpPr/>
      </xdr:nvCxnSpPr>
      <xdr:spPr>
        <a:xfrm>
          <a:off x="14611350" y="914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F66E7C87-8CC7-4806-AEEC-B55C58E91555}"/>
            </a:ext>
          </a:extLst>
        </xdr:cNvPr>
        <xdr:cNvSpPr txBox="1"/>
      </xdr:nvSpPr>
      <xdr:spPr>
        <a:xfrm>
          <a:off x="14735175" y="9884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D722AA77-29B8-479A-97BB-9503AA4244D9}"/>
            </a:ext>
          </a:extLst>
        </xdr:cNvPr>
        <xdr:cNvSpPr/>
      </xdr:nvSpPr>
      <xdr:spPr>
        <a:xfrm>
          <a:off x="14649450" y="989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65C5F6CF-3241-481B-8216-5ECBB48DFC2E}"/>
            </a:ext>
          </a:extLst>
        </xdr:cNvPr>
        <xdr:cNvSpPr/>
      </xdr:nvSpPr>
      <xdr:spPr>
        <a:xfrm>
          <a:off x="13887450" y="98884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7BA1B2F7-A143-44AD-B742-D048213106C4}"/>
            </a:ext>
          </a:extLst>
        </xdr:cNvPr>
        <xdr:cNvSpPr/>
      </xdr:nvSpPr>
      <xdr:spPr>
        <a:xfrm>
          <a:off x="13096875" y="98865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7C796726-9F14-42C6-AD64-81DFE20D8AF3}"/>
            </a:ext>
          </a:extLst>
        </xdr:cNvPr>
        <xdr:cNvSpPr/>
      </xdr:nvSpPr>
      <xdr:spPr>
        <a:xfrm>
          <a:off x="12296775" y="98700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110853</xdr:rowOff>
    </xdr:from>
    <xdr:to>
      <xdr:col>67</xdr:col>
      <xdr:colOff>101600</xdr:colOff>
      <xdr:row>61</xdr:row>
      <xdr:rowOff>41003</xdr:rowOff>
    </xdr:to>
    <xdr:sp macro="" textlink="">
      <xdr:nvSpPr>
        <xdr:cNvPr id="546" name="フローチャート: 判断 545">
          <a:extLst>
            <a:ext uri="{FF2B5EF4-FFF2-40B4-BE49-F238E27FC236}">
              <a16:creationId xmlns:a16="http://schemas.microsoft.com/office/drawing/2014/main" id="{E631F2DB-4473-4DCB-B4FE-5A8122E364AC}"/>
            </a:ext>
          </a:extLst>
        </xdr:cNvPr>
        <xdr:cNvSpPr/>
      </xdr:nvSpPr>
      <xdr:spPr>
        <a:xfrm>
          <a:off x="11487150" y="98327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C96F37C-4FD5-4FB7-9110-0A5472EF89A0}"/>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19F0D11-8974-40EF-A6DA-D3B29A2013D7}"/>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07AFB5E-2FA9-4C82-9E05-8D4738CE1D1E}"/>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B1DDAC7D-2E6F-445E-BC78-16C0964BB617}"/>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3C66681-18D3-4D2C-B0E1-8F48BB27A3D2}"/>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156573</xdr:rowOff>
    </xdr:from>
    <xdr:to>
      <xdr:col>85</xdr:col>
      <xdr:colOff>177800</xdr:colOff>
      <xdr:row>61</xdr:row>
      <xdr:rowOff>86723</xdr:rowOff>
    </xdr:to>
    <xdr:sp macro="" textlink="">
      <xdr:nvSpPr>
        <xdr:cNvPr id="552" name="楕円 551">
          <a:extLst>
            <a:ext uri="{FF2B5EF4-FFF2-40B4-BE49-F238E27FC236}">
              <a16:creationId xmlns:a16="http://schemas.microsoft.com/office/drawing/2014/main" id="{AE23EF94-60C6-4304-8B0F-D5E1E6B30EC1}"/>
            </a:ext>
          </a:extLst>
        </xdr:cNvPr>
        <xdr:cNvSpPr/>
      </xdr:nvSpPr>
      <xdr:spPr>
        <a:xfrm>
          <a:off x="14649450" y="98847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8000</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1754C6FE-4753-49DD-AE16-10B036A7F0AA}"/>
            </a:ext>
          </a:extLst>
        </xdr:cNvPr>
        <xdr:cNvSpPr txBox="1"/>
      </xdr:nvSpPr>
      <xdr:spPr>
        <a:xfrm>
          <a:off x="14735175" y="9736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125549</xdr:rowOff>
    </xdr:from>
    <xdr:to>
      <xdr:col>81</xdr:col>
      <xdr:colOff>101600</xdr:colOff>
      <xdr:row>61</xdr:row>
      <xdr:rowOff>55699</xdr:rowOff>
    </xdr:to>
    <xdr:sp macro="" textlink="">
      <xdr:nvSpPr>
        <xdr:cNvPr id="554" name="楕円 553">
          <a:extLst>
            <a:ext uri="{FF2B5EF4-FFF2-40B4-BE49-F238E27FC236}">
              <a16:creationId xmlns:a16="http://schemas.microsoft.com/office/drawing/2014/main" id="{003D0FD3-1926-49F8-99FF-C0A33E11FFD6}"/>
            </a:ext>
          </a:extLst>
        </xdr:cNvPr>
        <xdr:cNvSpPr/>
      </xdr:nvSpPr>
      <xdr:spPr>
        <a:xfrm>
          <a:off x="13887450" y="98473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4899</xdr:rowOff>
    </xdr:from>
    <xdr:to>
      <xdr:col>85</xdr:col>
      <xdr:colOff>127000</xdr:colOff>
      <xdr:row>61</xdr:row>
      <xdr:rowOff>35923</xdr:rowOff>
    </xdr:to>
    <xdr:cxnSp macro="">
      <xdr:nvCxnSpPr>
        <xdr:cNvPr id="555" name="直線コネクタ 554">
          <a:extLst>
            <a:ext uri="{FF2B5EF4-FFF2-40B4-BE49-F238E27FC236}">
              <a16:creationId xmlns:a16="http://schemas.microsoft.com/office/drawing/2014/main" id="{73FB3CF8-9697-4408-8BEC-672486CE2B2E}"/>
            </a:ext>
          </a:extLst>
        </xdr:cNvPr>
        <xdr:cNvCxnSpPr/>
      </xdr:nvCxnSpPr>
      <xdr:spPr>
        <a:xfrm>
          <a:off x="13935075" y="9895024"/>
          <a:ext cx="762000"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94524</xdr:rowOff>
    </xdr:from>
    <xdr:to>
      <xdr:col>76</xdr:col>
      <xdr:colOff>165100</xdr:colOff>
      <xdr:row>61</xdr:row>
      <xdr:rowOff>24674</xdr:rowOff>
    </xdr:to>
    <xdr:sp macro="" textlink="">
      <xdr:nvSpPr>
        <xdr:cNvPr id="556" name="楕円 555">
          <a:extLst>
            <a:ext uri="{FF2B5EF4-FFF2-40B4-BE49-F238E27FC236}">
              <a16:creationId xmlns:a16="http://schemas.microsoft.com/office/drawing/2014/main" id="{60EC8626-091B-44B0-AD8E-1CED14E10E2B}"/>
            </a:ext>
          </a:extLst>
        </xdr:cNvPr>
        <xdr:cNvSpPr/>
      </xdr:nvSpPr>
      <xdr:spPr>
        <a:xfrm>
          <a:off x="13096875" y="98195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145324</xdr:rowOff>
    </xdr:from>
    <xdr:to>
      <xdr:col>81</xdr:col>
      <xdr:colOff>50800</xdr:colOff>
      <xdr:row>61</xdr:row>
      <xdr:rowOff>4899</xdr:rowOff>
    </xdr:to>
    <xdr:cxnSp macro="">
      <xdr:nvCxnSpPr>
        <xdr:cNvPr id="557" name="直線コネクタ 556">
          <a:extLst>
            <a:ext uri="{FF2B5EF4-FFF2-40B4-BE49-F238E27FC236}">
              <a16:creationId xmlns:a16="http://schemas.microsoft.com/office/drawing/2014/main" id="{9D649849-803D-4803-AFE4-3627B5A00451}"/>
            </a:ext>
          </a:extLst>
        </xdr:cNvPr>
        <xdr:cNvCxnSpPr/>
      </xdr:nvCxnSpPr>
      <xdr:spPr>
        <a:xfrm>
          <a:off x="13144500" y="9867174"/>
          <a:ext cx="790575" cy="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58" name="楕円 557">
          <a:extLst>
            <a:ext uri="{FF2B5EF4-FFF2-40B4-BE49-F238E27FC236}">
              <a16:creationId xmlns:a16="http://schemas.microsoft.com/office/drawing/2014/main" id="{BD945760-D51E-4E7A-9B6B-ED7BC7AF441D}"/>
            </a:ext>
          </a:extLst>
        </xdr:cNvPr>
        <xdr:cNvSpPr/>
      </xdr:nvSpPr>
      <xdr:spPr>
        <a:xfrm>
          <a:off x="12296775" y="97917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60</xdr:row>
      <xdr:rowOff>145324</xdr:rowOff>
    </xdr:to>
    <xdr:cxnSp macro="">
      <xdr:nvCxnSpPr>
        <xdr:cNvPr id="559" name="直線コネクタ 558">
          <a:extLst>
            <a:ext uri="{FF2B5EF4-FFF2-40B4-BE49-F238E27FC236}">
              <a16:creationId xmlns:a16="http://schemas.microsoft.com/office/drawing/2014/main" id="{5931FA52-7777-4B0C-8D1A-4AA1A0B525E2}"/>
            </a:ext>
          </a:extLst>
        </xdr:cNvPr>
        <xdr:cNvCxnSpPr/>
      </xdr:nvCxnSpPr>
      <xdr:spPr>
        <a:xfrm>
          <a:off x="12344400" y="9839325"/>
          <a:ext cx="800100"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30843</xdr:rowOff>
    </xdr:from>
    <xdr:to>
      <xdr:col>67</xdr:col>
      <xdr:colOff>101600</xdr:colOff>
      <xdr:row>60</xdr:row>
      <xdr:rowOff>132443</xdr:rowOff>
    </xdr:to>
    <xdr:sp macro="" textlink="">
      <xdr:nvSpPr>
        <xdr:cNvPr id="560" name="楕円 559">
          <a:extLst>
            <a:ext uri="{FF2B5EF4-FFF2-40B4-BE49-F238E27FC236}">
              <a16:creationId xmlns:a16="http://schemas.microsoft.com/office/drawing/2014/main" id="{9E3F8D0B-F88D-485F-947D-8C3FB3968C1B}"/>
            </a:ext>
          </a:extLst>
        </xdr:cNvPr>
        <xdr:cNvSpPr/>
      </xdr:nvSpPr>
      <xdr:spPr>
        <a:xfrm>
          <a:off x="11487150" y="97526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81643</xdr:rowOff>
    </xdr:from>
    <xdr:to>
      <xdr:col>71</xdr:col>
      <xdr:colOff>177800</xdr:colOff>
      <xdr:row>60</xdr:row>
      <xdr:rowOff>114300</xdr:rowOff>
    </xdr:to>
    <xdr:cxnSp macro="">
      <xdr:nvCxnSpPr>
        <xdr:cNvPr id="561" name="直線コネクタ 560">
          <a:extLst>
            <a:ext uri="{FF2B5EF4-FFF2-40B4-BE49-F238E27FC236}">
              <a16:creationId xmlns:a16="http://schemas.microsoft.com/office/drawing/2014/main" id="{BD6F50BD-0D13-4108-96A0-7B61398A5F97}"/>
            </a:ext>
          </a:extLst>
        </xdr:cNvPr>
        <xdr:cNvCxnSpPr/>
      </xdr:nvCxnSpPr>
      <xdr:spPr>
        <a:xfrm>
          <a:off x="11534775" y="9809843"/>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562" name="n_1aveValue【学校施設】&#10;有形固定資産減価償却率">
          <a:extLst>
            <a:ext uri="{FF2B5EF4-FFF2-40B4-BE49-F238E27FC236}">
              <a16:creationId xmlns:a16="http://schemas.microsoft.com/office/drawing/2014/main" id="{603C64F8-5BFB-4039-B995-2C400E4DE86F}"/>
            </a:ext>
          </a:extLst>
        </xdr:cNvPr>
        <xdr:cNvSpPr txBox="1"/>
      </xdr:nvSpPr>
      <xdr:spPr>
        <a:xfrm>
          <a:off x="13745219" y="998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63" name="n_2aveValue【学校施設】&#10;有形固定資産減価償却率">
          <a:extLst>
            <a:ext uri="{FF2B5EF4-FFF2-40B4-BE49-F238E27FC236}">
              <a16:creationId xmlns:a16="http://schemas.microsoft.com/office/drawing/2014/main" id="{639DCB14-0D94-4FE0-B84C-D5B206184B49}"/>
            </a:ext>
          </a:extLst>
        </xdr:cNvPr>
        <xdr:cNvSpPr txBox="1"/>
      </xdr:nvSpPr>
      <xdr:spPr>
        <a:xfrm>
          <a:off x="12964169" y="996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564" name="n_3aveValue【学校施設】&#10;有形固定資産減価償却率">
          <a:extLst>
            <a:ext uri="{FF2B5EF4-FFF2-40B4-BE49-F238E27FC236}">
              <a16:creationId xmlns:a16="http://schemas.microsoft.com/office/drawing/2014/main" id="{2788AB22-FEAC-4294-AF53-471E319270FE}"/>
            </a:ext>
          </a:extLst>
        </xdr:cNvPr>
        <xdr:cNvSpPr txBox="1"/>
      </xdr:nvSpPr>
      <xdr:spPr>
        <a:xfrm>
          <a:off x="12164069" y="995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32130</xdr:rowOff>
    </xdr:from>
    <xdr:ext cx="405111" cy="259045"/>
    <xdr:sp macro="" textlink="">
      <xdr:nvSpPr>
        <xdr:cNvPr id="565" name="n_4aveValue【学校施設】&#10;有形固定資産減価償却率">
          <a:extLst>
            <a:ext uri="{FF2B5EF4-FFF2-40B4-BE49-F238E27FC236}">
              <a16:creationId xmlns:a16="http://schemas.microsoft.com/office/drawing/2014/main" id="{1A9C8593-CFF1-4EAC-9800-684B6A19538D}"/>
            </a:ext>
          </a:extLst>
        </xdr:cNvPr>
        <xdr:cNvSpPr txBox="1"/>
      </xdr:nvSpPr>
      <xdr:spPr>
        <a:xfrm>
          <a:off x="11354444" y="99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72226</xdr:rowOff>
    </xdr:from>
    <xdr:ext cx="405111" cy="259045"/>
    <xdr:sp macro="" textlink="">
      <xdr:nvSpPr>
        <xdr:cNvPr id="566" name="n_1mainValue【学校施設】&#10;有形固定資産減価償却率">
          <a:extLst>
            <a:ext uri="{FF2B5EF4-FFF2-40B4-BE49-F238E27FC236}">
              <a16:creationId xmlns:a16="http://schemas.microsoft.com/office/drawing/2014/main" id="{D0B5E0AC-7B7E-4A65-9DE9-E6B91309CC62}"/>
            </a:ext>
          </a:extLst>
        </xdr:cNvPr>
        <xdr:cNvSpPr txBox="1"/>
      </xdr:nvSpPr>
      <xdr:spPr>
        <a:xfrm>
          <a:off x="13745219" y="9632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41201</xdr:rowOff>
    </xdr:from>
    <xdr:ext cx="405111" cy="259045"/>
    <xdr:sp macro="" textlink="">
      <xdr:nvSpPr>
        <xdr:cNvPr id="567" name="n_2mainValue【学校施設】&#10;有形固定資産減価償却率">
          <a:extLst>
            <a:ext uri="{FF2B5EF4-FFF2-40B4-BE49-F238E27FC236}">
              <a16:creationId xmlns:a16="http://schemas.microsoft.com/office/drawing/2014/main" id="{34B48054-B22B-453F-B81D-56643784114B}"/>
            </a:ext>
          </a:extLst>
        </xdr:cNvPr>
        <xdr:cNvSpPr txBox="1"/>
      </xdr:nvSpPr>
      <xdr:spPr>
        <a:xfrm>
          <a:off x="12964169" y="960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10177</xdr:rowOff>
    </xdr:from>
    <xdr:ext cx="405111" cy="259045"/>
    <xdr:sp macro="" textlink="">
      <xdr:nvSpPr>
        <xdr:cNvPr id="568" name="n_3mainValue【学校施設】&#10;有形固定資産減価償却率">
          <a:extLst>
            <a:ext uri="{FF2B5EF4-FFF2-40B4-BE49-F238E27FC236}">
              <a16:creationId xmlns:a16="http://schemas.microsoft.com/office/drawing/2014/main" id="{1C3F86C0-ED94-4FFC-B6B8-364278F4F626}"/>
            </a:ext>
          </a:extLst>
        </xdr:cNvPr>
        <xdr:cNvSpPr txBox="1"/>
      </xdr:nvSpPr>
      <xdr:spPr>
        <a:xfrm>
          <a:off x="12164069" y="9570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148970</xdr:rowOff>
    </xdr:from>
    <xdr:ext cx="405111" cy="259045"/>
    <xdr:sp macro="" textlink="">
      <xdr:nvSpPr>
        <xdr:cNvPr id="569" name="n_4mainValue【学校施設】&#10;有形固定資産減価償却率">
          <a:extLst>
            <a:ext uri="{FF2B5EF4-FFF2-40B4-BE49-F238E27FC236}">
              <a16:creationId xmlns:a16="http://schemas.microsoft.com/office/drawing/2014/main" id="{621629D1-FDAE-437A-907F-4B6E6516B404}"/>
            </a:ext>
          </a:extLst>
        </xdr:cNvPr>
        <xdr:cNvSpPr txBox="1"/>
      </xdr:nvSpPr>
      <xdr:spPr>
        <a:xfrm>
          <a:off x="11354444" y="9546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D64899F3-B8D4-4B1D-89FA-E74FD30411A6}"/>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332A1FEE-9C99-464E-B743-7865FA2BAB1A}"/>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75EA4277-7838-4509-A278-B7E98151CDBA}"/>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789BA4A7-925C-43FD-B91A-AD7C3A7AD2C4}"/>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28A5449A-38FF-4439-96C6-0E9410EBA9EF}"/>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7B080AC-54D9-4374-BD99-4A215490B817}"/>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89BABC9A-8415-4DC8-82BF-258BE4ACEF58}"/>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4497B8C3-A94E-4621-9745-C43E7F56C34A}"/>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B7A1AF27-1E98-493E-BB90-9FEB7E2D9535}"/>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A4281E6-6FA6-42B4-84A1-21BA1080BE3B}"/>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DAC4B6EE-9A7C-4832-A510-D73D51521FA7}"/>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17EBC7B5-FDE0-4D93-9068-1F323411EDE1}"/>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AB8C1B99-B7AF-4754-A09E-D996EA35835E}"/>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E15E2CC0-7A03-4983-96E3-B31FDD584C71}"/>
            </a:ext>
          </a:extLst>
        </xdr:cNvPr>
        <xdr:cNvSpPr txBox="1"/>
      </xdr:nvSpPr>
      <xdr:spPr>
        <a:xfrm>
          <a:off x="15985051" y="980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0341E990-677D-4B52-9D18-BD48A80F5404}"/>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F97F133F-18AE-43E4-9F75-AE5C32A245B9}"/>
            </a:ext>
          </a:extLst>
        </xdr:cNvPr>
        <xdr:cNvSpPr txBox="1"/>
      </xdr:nvSpPr>
      <xdr:spPr>
        <a:xfrm>
          <a:off x="15985051" y="9379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4E8443E7-55E5-481C-A11C-5586C26425C9}"/>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5974319F-9207-45EC-8993-88A1477A0B24}"/>
            </a:ext>
          </a:extLst>
        </xdr:cNvPr>
        <xdr:cNvSpPr txBox="1"/>
      </xdr:nvSpPr>
      <xdr:spPr>
        <a:xfrm>
          <a:off x="15985051" y="8941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597980D1-61A9-4BA2-9AB3-C12E07549BA1}"/>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D64BF8CD-69C5-4455-9E06-222CD7405144}"/>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1CC48175-F491-4208-B12B-055D00EAFE05}"/>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B1AF38EF-04D2-434A-87EC-C927EB47868B}"/>
            </a:ext>
          </a:extLst>
        </xdr:cNvPr>
        <xdr:cNvCxnSpPr/>
      </xdr:nvCxnSpPr>
      <xdr:spPr>
        <a:xfrm flipV="1">
          <a:off x="19954239" y="9160327"/>
          <a:ext cx="0" cy="1173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7D2EADA9-AAE8-4214-A64D-1EBCB4D278D9}"/>
            </a:ext>
          </a:extLst>
        </xdr:cNvPr>
        <xdr:cNvSpPr txBox="1"/>
      </xdr:nvSpPr>
      <xdr:spPr>
        <a:xfrm>
          <a:off x="19992975" y="1033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5A2940A4-ABD2-4D18-ACC9-8606ACD71F2A}"/>
            </a:ext>
          </a:extLst>
        </xdr:cNvPr>
        <xdr:cNvCxnSpPr/>
      </xdr:nvCxnSpPr>
      <xdr:spPr>
        <a:xfrm>
          <a:off x="19878675" y="103335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A21C32AF-EF5B-417E-AE79-6208D7C3EDD4}"/>
            </a:ext>
          </a:extLst>
        </xdr:cNvPr>
        <xdr:cNvSpPr txBox="1"/>
      </xdr:nvSpPr>
      <xdr:spPr>
        <a:xfrm>
          <a:off x="19992975" y="89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C863A04B-CAD8-4359-8FCA-8E39E9D82263}"/>
            </a:ext>
          </a:extLst>
        </xdr:cNvPr>
        <xdr:cNvCxnSpPr/>
      </xdr:nvCxnSpPr>
      <xdr:spPr>
        <a:xfrm>
          <a:off x="19878675" y="91603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6" name="【学校施設】&#10;一人当たり面積平均値テキスト">
          <a:extLst>
            <a:ext uri="{FF2B5EF4-FFF2-40B4-BE49-F238E27FC236}">
              <a16:creationId xmlns:a16="http://schemas.microsoft.com/office/drawing/2014/main" id="{086A6CCF-183B-47A6-A8DF-5366FB8826A7}"/>
            </a:ext>
          </a:extLst>
        </xdr:cNvPr>
        <xdr:cNvSpPr txBox="1"/>
      </xdr:nvSpPr>
      <xdr:spPr>
        <a:xfrm>
          <a:off x="19992975" y="10115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9E0F37ED-A9C3-40D3-9954-7FD24B19427D}"/>
            </a:ext>
          </a:extLst>
        </xdr:cNvPr>
        <xdr:cNvSpPr/>
      </xdr:nvSpPr>
      <xdr:spPr>
        <a:xfrm>
          <a:off x="19897725" y="101374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4D319E39-3D82-417E-A7D0-563A81DE54B6}"/>
            </a:ext>
          </a:extLst>
        </xdr:cNvPr>
        <xdr:cNvSpPr/>
      </xdr:nvSpPr>
      <xdr:spPr>
        <a:xfrm>
          <a:off x="19154775" y="10135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EB146E6E-FA06-459C-968A-A5BF90D2A279}"/>
            </a:ext>
          </a:extLst>
        </xdr:cNvPr>
        <xdr:cNvSpPr/>
      </xdr:nvSpPr>
      <xdr:spPr>
        <a:xfrm>
          <a:off x="18345150" y="101457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DEF8CBF6-23C5-476E-B672-F90750D76822}"/>
            </a:ext>
          </a:extLst>
        </xdr:cNvPr>
        <xdr:cNvSpPr/>
      </xdr:nvSpPr>
      <xdr:spPr>
        <a:xfrm>
          <a:off x="17554575" y="101559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135875</xdr:rowOff>
    </xdr:from>
    <xdr:to>
      <xdr:col>98</xdr:col>
      <xdr:colOff>38100</xdr:colOff>
      <xdr:row>63</xdr:row>
      <xdr:rowOff>66025</xdr:rowOff>
    </xdr:to>
    <xdr:sp macro="" textlink="">
      <xdr:nvSpPr>
        <xdr:cNvPr id="601" name="フローチャート: 判断 600">
          <a:extLst>
            <a:ext uri="{FF2B5EF4-FFF2-40B4-BE49-F238E27FC236}">
              <a16:creationId xmlns:a16="http://schemas.microsoft.com/office/drawing/2014/main" id="{3CC982DA-BACB-4D60-9BCC-F5058E85A422}"/>
            </a:ext>
          </a:extLst>
        </xdr:cNvPr>
        <xdr:cNvSpPr/>
      </xdr:nvSpPr>
      <xdr:spPr>
        <a:xfrm>
          <a:off x="16754475" y="101847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4BD1021-334A-4A02-8102-9129C2853763}"/>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D29E852-5DA7-452C-ADFE-505E76FFDB61}"/>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CB286FC-54DE-4CA4-A1FB-6FABA330C7D8}"/>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D568CF5-C8FE-435A-8C20-66F70CFBAE4B}"/>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7485A27-8819-4742-B075-C0AB5B50610B}"/>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82108</xdr:rowOff>
    </xdr:from>
    <xdr:to>
      <xdr:col>116</xdr:col>
      <xdr:colOff>114300</xdr:colOff>
      <xdr:row>63</xdr:row>
      <xdr:rowOff>12258</xdr:rowOff>
    </xdr:to>
    <xdr:sp macro="" textlink="">
      <xdr:nvSpPr>
        <xdr:cNvPr id="607" name="楕円 606">
          <a:extLst>
            <a:ext uri="{FF2B5EF4-FFF2-40B4-BE49-F238E27FC236}">
              <a16:creationId xmlns:a16="http://schemas.microsoft.com/office/drawing/2014/main" id="{DD19294B-B207-48CD-9F4D-DB801E054583}"/>
            </a:ext>
          </a:extLst>
        </xdr:cNvPr>
        <xdr:cNvSpPr/>
      </xdr:nvSpPr>
      <xdr:spPr>
        <a:xfrm>
          <a:off x="19897725" y="1013415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104985</xdr:rowOff>
    </xdr:from>
    <xdr:ext cx="469744" cy="259045"/>
    <xdr:sp macro="" textlink="">
      <xdr:nvSpPr>
        <xdr:cNvPr id="608" name="【学校施設】&#10;一人当たり面積該当値テキスト">
          <a:extLst>
            <a:ext uri="{FF2B5EF4-FFF2-40B4-BE49-F238E27FC236}">
              <a16:creationId xmlns:a16="http://schemas.microsoft.com/office/drawing/2014/main" id="{166874A4-BADD-45B6-84BC-958B92A318DA}"/>
            </a:ext>
          </a:extLst>
        </xdr:cNvPr>
        <xdr:cNvSpPr txBox="1"/>
      </xdr:nvSpPr>
      <xdr:spPr>
        <a:xfrm>
          <a:off x="19992975" y="998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85720</xdr:rowOff>
    </xdr:from>
    <xdr:to>
      <xdr:col>112</xdr:col>
      <xdr:colOff>38100</xdr:colOff>
      <xdr:row>63</xdr:row>
      <xdr:rowOff>15870</xdr:rowOff>
    </xdr:to>
    <xdr:sp macro="" textlink="">
      <xdr:nvSpPr>
        <xdr:cNvPr id="609" name="楕円 608">
          <a:extLst>
            <a:ext uri="{FF2B5EF4-FFF2-40B4-BE49-F238E27FC236}">
              <a16:creationId xmlns:a16="http://schemas.microsoft.com/office/drawing/2014/main" id="{0AFDF80D-3DF4-46D3-A16D-9B40F87ECFCF}"/>
            </a:ext>
          </a:extLst>
        </xdr:cNvPr>
        <xdr:cNvSpPr/>
      </xdr:nvSpPr>
      <xdr:spPr>
        <a:xfrm>
          <a:off x="19154775" y="1013777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132908</xdr:rowOff>
    </xdr:from>
    <xdr:to>
      <xdr:col>116</xdr:col>
      <xdr:colOff>63500</xdr:colOff>
      <xdr:row>62</xdr:row>
      <xdr:rowOff>136520</xdr:rowOff>
    </xdr:to>
    <xdr:cxnSp macro="">
      <xdr:nvCxnSpPr>
        <xdr:cNvPr id="610" name="直線コネクタ 609">
          <a:extLst>
            <a:ext uri="{FF2B5EF4-FFF2-40B4-BE49-F238E27FC236}">
              <a16:creationId xmlns:a16="http://schemas.microsoft.com/office/drawing/2014/main" id="{7C6DB2DF-624A-435C-BBB2-D4F722B13BF6}"/>
            </a:ext>
          </a:extLst>
        </xdr:cNvPr>
        <xdr:cNvCxnSpPr/>
      </xdr:nvCxnSpPr>
      <xdr:spPr>
        <a:xfrm flipV="1">
          <a:off x="19202400" y="10181783"/>
          <a:ext cx="752475"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89972</xdr:rowOff>
    </xdr:from>
    <xdr:to>
      <xdr:col>107</xdr:col>
      <xdr:colOff>101600</xdr:colOff>
      <xdr:row>63</xdr:row>
      <xdr:rowOff>20122</xdr:rowOff>
    </xdr:to>
    <xdr:sp macro="" textlink="">
      <xdr:nvSpPr>
        <xdr:cNvPr id="611" name="楕円 610">
          <a:extLst>
            <a:ext uri="{FF2B5EF4-FFF2-40B4-BE49-F238E27FC236}">
              <a16:creationId xmlns:a16="http://schemas.microsoft.com/office/drawing/2014/main" id="{56BF32C7-FBD9-4A19-B565-BAB207A5F023}"/>
            </a:ext>
          </a:extLst>
        </xdr:cNvPr>
        <xdr:cNvSpPr/>
      </xdr:nvSpPr>
      <xdr:spPr>
        <a:xfrm>
          <a:off x="18345150" y="1013567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136520</xdr:rowOff>
    </xdr:from>
    <xdr:to>
      <xdr:col>111</xdr:col>
      <xdr:colOff>177800</xdr:colOff>
      <xdr:row>62</xdr:row>
      <xdr:rowOff>140772</xdr:rowOff>
    </xdr:to>
    <xdr:cxnSp macro="">
      <xdr:nvCxnSpPr>
        <xdr:cNvPr id="612" name="直線コネクタ 611">
          <a:extLst>
            <a:ext uri="{FF2B5EF4-FFF2-40B4-BE49-F238E27FC236}">
              <a16:creationId xmlns:a16="http://schemas.microsoft.com/office/drawing/2014/main" id="{C7EDA5F6-F04A-40F9-B9EB-921CD0400DF8}"/>
            </a:ext>
          </a:extLst>
        </xdr:cNvPr>
        <xdr:cNvCxnSpPr/>
      </xdr:nvCxnSpPr>
      <xdr:spPr>
        <a:xfrm flipV="1">
          <a:off x="18392775" y="10185395"/>
          <a:ext cx="809625" cy="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92944</xdr:rowOff>
    </xdr:from>
    <xdr:to>
      <xdr:col>102</xdr:col>
      <xdr:colOff>165100</xdr:colOff>
      <xdr:row>63</xdr:row>
      <xdr:rowOff>23094</xdr:rowOff>
    </xdr:to>
    <xdr:sp macro="" textlink="">
      <xdr:nvSpPr>
        <xdr:cNvPr id="613" name="楕円 612">
          <a:extLst>
            <a:ext uri="{FF2B5EF4-FFF2-40B4-BE49-F238E27FC236}">
              <a16:creationId xmlns:a16="http://schemas.microsoft.com/office/drawing/2014/main" id="{B1E0CF36-5828-4970-8038-A14905C88707}"/>
            </a:ext>
          </a:extLst>
        </xdr:cNvPr>
        <xdr:cNvSpPr/>
      </xdr:nvSpPr>
      <xdr:spPr>
        <a:xfrm>
          <a:off x="17554575" y="101418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140772</xdr:rowOff>
    </xdr:from>
    <xdr:to>
      <xdr:col>107</xdr:col>
      <xdr:colOff>50800</xdr:colOff>
      <xdr:row>62</xdr:row>
      <xdr:rowOff>143744</xdr:rowOff>
    </xdr:to>
    <xdr:cxnSp macro="">
      <xdr:nvCxnSpPr>
        <xdr:cNvPr id="614" name="直線コネクタ 613">
          <a:extLst>
            <a:ext uri="{FF2B5EF4-FFF2-40B4-BE49-F238E27FC236}">
              <a16:creationId xmlns:a16="http://schemas.microsoft.com/office/drawing/2014/main" id="{AEBDF28A-0200-4AC1-BA10-EEDDE6A9948F}"/>
            </a:ext>
          </a:extLst>
        </xdr:cNvPr>
        <xdr:cNvCxnSpPr/>
      </xdr:nvCxnSpPr>
      <xdr:spPr>
        <a:xfrm flipV="1">
          <a:off x="17602200" y="1019282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96052</xdr:rowOff>
    </xdr:from>
    <xdr:to>
      <xdr:col>98</xdr:col>
      <xdr:colOff>38100</xdr:colOff>
      <xdr:row>63</xdr:row>
      <xdr:rowOff>26202</xdr:rowOff>
    </xdr:to>
    <xdr:sp macro="" textlink="">
      <xdr:nvSpPr>
        <xdr:cNvPr id="615" name="楕円 614">
          <a:extLst>
            <a:ext uri="{FF2B5EF4-FFF2-40B4-BE49-F238E27FC236}">
              <a16:creationId xmlns:a16="http://schemas.microsoft.com/office/drawing/2014/main" id="{1071BE3E-545C-45D7-BD5A-ECFBEA8FEF7C}"/>
            </a:ext>
          </a:extLst>
        </xdr:cNvPr>
        <xdr:cNvSpPr/>
      </xdr:nvSpPr>
      <xdr:spPr>
        <a:xfrm>
          <a:off x="16754475" y="101449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143744</xdr:rowOff>
    </xdr:from>
    <xdr:to>
      <xdr:col>102</xdr:col>
      <xdr:colOff>114300</xdr:colOff>
      <xdr:row>62</xdr:row>
      <xdr:rowOff>146852</xdr:rowOff>
    </xdr:to>
    <xdr:cxnSp macro="">
      <xdr:nvCxnSpPr>
        <xdr:cNvPr id="616" name="直線コネクタ 615">
          <a:extLst>
            <a:ext uri="{FF2B5EF4-FFF2-40B4-BE49-F238E27FC236}">
              <a16:creationId xmlns:a16="http://schemas.microsoft.com/office/drawing/2014/main" id="{BA2C4C77-BF60-4867-806C-37007D2822AF}"/>
            </a:ext>
          </a:extLst>
        </xdr:cNvPr>
        <xdr:cNvCxnSpPr/>
      </xdr:nvCxnSpPr>
      <xdr:spPr>
        <a:xfrm flipV="1">
          <a:off x="16802100" y="10189444"/>
          <a:ext cx="8001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7" name="n_1aveValue【学校施設】&#10;一人当たり面積">
          <a:extLst>
            <a:ext uri="{FF2B5EF4-FFF2-40B4-BE49-F238E27FC236}">
              <a16:creationId xmlns:a16="http://schemas.microsoft.com/office/drawing/2014/main" id="{0DE29480-D21B-4EB9-A531-E55AB928A716}"/>
            </a:ext>
          </a:extLst>
        </xdr:cNvPr>
        <xdr:cNvSpPr txBox="1"/>
      </xdr:nvSpPr>
      <xdr:spPr>
        <a:xfrm>
          <a:off x="18983402" y="1021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8" name="n_2aveValue【学校施設】&#10;一人当たり面積">
          <a:extLst>
            <a:ext uri="{FF2B5EF4-FFF2-40B4-BE49-F238E27FC236}">
              <a16:creationId xmlns:a16="http://schemas.microsoft.com/office/drawing/2014/main" id="{20E93910-130E-4063-804B-2172104B91CC}"/>
            </a:ext>
          </a:extLst>
        </xdr:cNvPr>
        <xdr:cNvSpPr txBox="1"/>
      </xdr:nvSpPr>
      <xdr:spPr>
        <a:xfrm>
          <a:off x="18183302" y="1022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9" name="n_3aveValue【学校施設】&#10;一人当たり面積">
          <a:extLst>
            <a:ext uri="{FF2B5EF4-FFF2-40B4-BE49-F238E27FC236}">
              <a16:creationId xmlns:a16="http://schemas.microsoft.com/office/drawing/2014/main" id="{0A0563AB-4EAF-476B-9699-410675472440}"/>
            </a:ext>
          </a:extLst>
        </xdr:cNvPr>
        <xdr:cNvSpPr txBox="1"/>
      </xdr:nvSpPr>
      <xdr:spPr>
        <a:xfrm>
          <a:off x="17383202" y="1023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57152</xdr:rowOff>
    </xdr:from>
    <xdr:ext cx="469744" cy="259045"/>
    <xdr:sp macro="" textlink="">
      <xdr:nvSpPr>
        <xdr:cNvPr id="620" name="n_4aveValue【学校施設】&#10;一人当たり面積">
          <a:extLst>
            <a:ext uri="{FF2B5EF4-FFF2-40B4-BE49-F238E27FC236}">
              <a16:creationId xmlns:a16="http://schemas.microsoft.com/office/drawing/2014/main" id="{B7E65529-2062-4B25-A450-B972A457F770}"/>
            </a:ext>
          </a:extLst>
        </xdr:cNvPr>
        <xdr:cNvSpPr txBox="1"/>
      </xdr:nvSpPr>
      <xdr:spPr>
        <a:xfrm>
          <a:off x="16592627" y="1026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32397</xdr:rowOff>
    </xdr:from>
    <xdr:ext cx="469744" cy="259045"/>
    <xdr:sp macro="" textlink="">
      <xdr:nvSpPr>
        <xdr:cNvPr id="621" name="n_1mainValue【学校施設】&#10;一人当たり面積">
          <a:extLst>
            <a:ext uri="{FF2B5EF4-FFF2-40B4-BE49-F238E27FC236}">
              <a16:creationId xmlns:a16="http://schemas.microsoft.com/office/drawing/2014/main" id="{19631E0F-496F-4261-82CA-BBADB6F021A2}"/>
            </a:ext>
          </a:extLst>
        </xdr:cNvPr>
        <xdr:cNvSpPr txBox="1"/>
      </xdr:nvSpPr>
      <xdr:spPr>
        <a:xfrm>
          <a:off x="18983402" y="991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36649</xdr:rowOff>
    </xdr:from>
    <xdr:ext cx="469744" cy="259045"/>
    <xdr:sp macro="" textlink="">
      <xdr:nvSpPr>
        <xdr:cNvPr id="622" name="n_2mainValue【学校施設】&#10;一人当たり面積">
          <a:extLst>
            <a:ext uri="{FF2B5EF4-FFF2-40B4-BE49-F238E27FC236}">
              <a16:creationId xmlns:a16="http://schemas.microsoft.com/office/drawing/2014/main" id="{811D181D-CDAB-4642-BCD6-728DEEE1D6E7}"/>
            </a:ext>
          </a:extLst>
        </xdr:cNvPr>
        <xdr:cNvSpPr txBox="1"/>
      </xdr:nvSpPr>
      <xdr:spPr>
        <a:xfrm>
          <a:off x="18183302" y="99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39621</xdr:rowOff>
    </xdr:from>
    <xdr:ext cx="469744" cy="259045"/>
    <xdr:sp macro="" textlink="">
      <xdr:nvSpPr>
        <xdr:cNvPr id="623" name="n_3mainValue【学校施設】&#10;一人当たり面積">
          <a:extLst>
            <a:ext uri="{FF2B5EF4-FFF2-40B4-BE49-F238E27FC236}">
              <a16:creationId xmlns:a16="http://schemas.microsoft.com/office/drawing/2014/main" id="{DA079D14-9D58-4F1D-9852-F9D9D408A373}"/>
            </a:ext>
          </a:extLst>
        </xdr:cNvPr>
        <xdr:cNvSpPr txBox="1"/>
      </xdr:nvSpPr>
      <xdr:spPr>
        <a:xfrm>
          <a:off x="17383202" y="992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42729</xdr:rowOff>
    </xdr:from>
    <xdr:ext cx="469744" cy="259045"/>
    <xdr:sp macro="" textlink="">
      <xdr:nvSpPr>
        <xdr:cNvPr id="624" name="n_4mainValue【学校施設】&#10;一人当たり面積">
          <a:extLst>
            <a:ext uri="{FF2B5EF4-FFF2-40B4-BE49-F238E27FC236}">
              <a16:creationId xmlns:a16="http://schemas.microsoft.com/office/drawing/2014/main" id="{500204E0-E25B-48C0-A465-475A73D1EEE3}"/>
            </a:ext>
          </a:extLst>
        </xdr:cNvPr>
        <xdr:cNvSpPr txBox="1"/>
      </xdr:nvSpPr>
      <xdr:spPr>
        <a:xfrm>
          <a:off x="16592627" y="993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142A1930-5DFE-49AB-A8AC-51D4D24233AD}"/>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18C10554-2ED2-48EB-8040-73E981558FEC}"/>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BD9EB80D-6583-4387-BD40-B18A5904CFDF}"/>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28C91A4F-8B06-412F-AE37-F765B7CAB94F}"/>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6DC5CA2B-1BE2-49C3-921F-AB66A0AB70FD}"/>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797D633E-033A-4F1C-A7B6-E443334A125D}"/>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5559C652-DF39-4358-BB77-14368F9155A6}"/>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621AFF66-1E79-4EAB-88F3-D6FB8C40E437}"/>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C8C0E882-C85D-4E28-8944-ED20AEB4703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9E2CFDFE-F33E-40F5-9B54-8A5DDA7A337F}"/>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B8581166-2886-466B-923F-DC2FBBCB29FA}"/>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53C3BDA3-4DD6-487A-A6EF-A51559B23459}"/>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46A0CBAA-EC1B-420F-BBAF-8BCF423F26D3}"/>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433C486F-4D7E-4D1B-A5F9-AD1EF0DBEC63}"/>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43A9BDCA-013C-4F1F-8FA2-52D89BBF21DF}"/>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07AF106E-132B-4A15-87EB-3371B4FD32E0}"/>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F1E5273B-2654-46FC-A22A-BBD007AA5A32}"/>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965D1AF6-2828-4B8F-9F8A-78A090EEDC6D}"/>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E955F4EC-A17E-46F5-8FA9-07EF198588E1}"/>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52598C02-46DF-4B91-957A-49C16EC6132B}"/>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3422A406-4727-4706-A069-FD8113CEC9CA}"/>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9742950F-AFB3-4088-9712-4B5F8C951C8B}"/>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3E125167-598E-4EE1-9590-A0FF9F925C49}"/>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89E8BC1B-D83E-49A1-B9A6-D2D412F45AB6}"/>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E58941A1-F04C-4BFA-94E3-652A9B154680}"/>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5A2BBF5E-3F7B-4ADF-B5CB-840F3E351996}"/>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88674764-F20C-4D91-8FF7-3E2CEFBFCEC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04825A97-CD4D-4563-BFD5-1EE1194B7955}"/>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9FAF1B46-C43F-40E9-8469-073F1644DD7A}"/>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3A018ADF-9BD4-417A-B592-932E7F30AEEB}"/>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CB5709E0-4647-4CF6-9F22-2FDA3D7B808A}"/>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C9193E41-E3F4-42EB-B930-99BE719AD317}"/>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5014CE54-EF0A-477E-B313-5B6EE9089FA5}"/>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E23CBCF9-4C18-453B-AE3B-AA5DBE0A8670}"/>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62568151-8DCD-4A60-BFA7-642970F0723A}"/>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83CD633C-2CF0-4A1C-AB2A-8BCB565EE060}"/>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2D393FD0-7260-4A9F-9E9A-A8DF8EB86230}"/>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C3D84CC4-6DA8-4494-B4B7-585EC286EA50}"/>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E449629F-A553-4D28-98F7-FF65E10FC7E5}"/>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82344DA6-BC34-48C7-91E3-E6C07B132766}"/>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490D7E70-5232-4E11-889E-61329794AEA8}"/>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2B85BE78-2C4B-473C-A381-8051F9C8A57C}"/>
            </a:ext>
          </a:extLst>
        </xdr:cNvPr>
        <xdr:cNvCxnSpPr/>
      </xdr:nvCxnSpPr>
      <xdr:spPr>
        <a:xfrm flipV="1">
          <a:off x="14696439" y="16337914"/>
          <a:ext cx="0" cy="152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819DB52A-FF32-47C3-847D-B541C18D0D6F}"/>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0203B209-2823-46C7-803B-5C4C50F348ED}"/>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a:extLst>
            <a:ext uri="{FF2B5EF4-FFF2-40B4-BE49-F238E27FC236}">
              <a16:creationId xmlns:a16="http://schemas.microsoft.com/office/drawing/2014/main" id="{A191A48C-C7B2-49C0-88CB-87A63B06912F}"/>
            </a:ext>
          </a:extLst>
        </xdr:cNvPr>
        <xdr:cNvSpPr txBox="1"/>
      </xdr:nvSpPr>
      <xdr:spPr>
        <a:xfrm>
          <a:off x="14735175" y="16116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a:extLst>
            <a:ext uri="{FF2B5EF4-FFF2-40B4-BE49-F238E27FC236}">
              <a16:creationId xmlns:a16="http://schemas.microsoft.com/office/drawing/2014/main" id="{32970299-726A-40FD-AA76-5AC88BDB98CB}"/>
            </a:ext>
          </a:extLst>
        </xdr:cNvPr>
        <xdr:cNvCxnSpPr/>
      </xdr:nvCxnSpPr>
      <xdr:spPr>
        <a:xfrm>
          <a:off x="14611350" y="163379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98533</xdr:rowOff>
    </xdr:from>
    <xdr:ext cx="405111" cy="259045"/>
    <xdr:sp macro="" textlink="">
      <xdr:nvSpPr>
        <xdr:cNvPr id="671" name="【公民館】&#10;有形固定資産減価償却率平均値テキスト">
          <a:extLst>
            <a:ext uri="{FF2B5EF4-FFF2-40B4-BE49-F238E27FC236}">
              <a16:creationId xmlns:a16="http://schemas.microsoft.com/office/drawing/2014/main" id="{418BEC8A-EBB3-4230-A6B9-C86A2B1FFAF8}"/>
            </a:ext>
          </a:extLst>
        </xdr:cNvPr>
        <xdr:cNvSpPr txBox="1"/>
      </xdr:nvSpPr>
      <xdr:spPr>
        <a:xfrm>
          <a:off x="14735175" y="17246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a:extLst>
            <a:ext uri="{FF2B5EF4-FFF2-40B4-BE49-F238E27FC236}">
              <a16:creationId xmlns:a16="http://schemas.microsoft.com/office/drawing/2014/main" id="{F28CAEFB-778D-40C2-82B4-2B28B88D8D88}"/>
            </a:ext>
          </a:extLst>
        </xdr:cNvPr>
        <xdr:cNvSpPr/>
      </xdr:nvSpPr>
      <xdr:spPr>
        <a:xfrm>
          <a:off x="14649450" y="172682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a:extLst>
            <a:ext uri="{FF2B5EF4-FFF2-40B4-BE49-F238E27FC236}">
              <a16:creationId xmlns:a16="http://schemas.microsoft.com/office/drawing/2014/main" id="{F138AFBC-F788-442D-ADF2-5294A1C647D5}"/>
            </a:ext>
          </a:extLst>
        </xdr:cNvPr>
        <xdr:cNvSpPr/>
      </xdr:nvSpPr>
      <xdr:spPr>
        <a:xfrm>
          <a:off x="13887450" y="172325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a:extLst>
            <a:ext uri="{FF2B5EF4-FFF2-40B4-BE49-F238E27FC236}">
              <a16:creationId xmlns:a16="http://schemas.microsoft.com/office/drawing/2014/main" id="{1B9273DE-9992-4A5D-B874-2F97AC1134A1}"/>
            </a:ext>
          </a:extLst>
        </xdr:cNvPr>
        <xdr:cNvSpPr/>
      </xdr:nvSpPr>
      <xdr:spPr>
        <a:xfrm>
          <a:off x="13096875" y="172096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a:extLst>
            <a:ext uri="{FF2B5EF4-FFF2-40B4-BE49-F238E27FC236}">
              <a16:creationId xmlns:a16="http://schemas.microsoft.com/office/drawing/2014/main" id="{636A902E-2964-41DF-A9AB-436F447F95D5}"/>
            </a:ext>
          </a:extLst>
        </xdr:cNvPr>
        <xdr:cNvSpPr/>
      </xdr:nvSpPr>
      <xdr:spPr>
        <a:xfrm>
          <a:off x="12296775" y="172373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676" name="フローチャート: 判断 675">
          <a:extLst>
            <a:ext uri="{FF2B5EF4-FFF2-40B4-BE49-F238E27FC236}">
              <a16:creationId xmlns:a16="http://schemas.microsoft.com/office/drawing/2014/main" id="{EA26685C-5FD9-4AC7-AA4A-F2EB45484979}"/>
            </a:ext>
          </a:extLst>
        </xdr:cNvPr>
        <xdr:cNvSpPr/>
      </xdr:nvSpPr>
      <xdr:spPr>
        <a:xfrm>
          <a:off x="11487150" y="172715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B7ACBF0-B5C8-43D4-96B9-E3EFB7407B91}"/>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B99DD3AD-45AE-4A7D-8339-FE46DE702D63}"/>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C207786-DA93-440E-B3C2-1027C8E1C4AE}"/>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EE7A49C-4DF2-44A4-A87A-2413B079085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5A603F7-E774-4421-BB8A-5E12ED9B82A0}"/>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95613</xdr:rowOff>
    </xdr:from>
    <xdr:to>
      <xdr:col>85</xdr:col>
      <xdr:colOff>177800</xdr:colOff>
      <xdr:row>103</xdr:row>
      <xdr:rowOff>25763</xdr:rowOff>
    </xdr:to>
    <xdr:sp macro="" textlink="">
      <xdr:nvSpPr>
        <xdr:cNvPr id="682" name="楕円 681">
          <a:extLst>
            <a:ext uri="{FF2B5EF4-FFF2-40B4-BE49-F238E27FC236}">
              <a16:creationId xmlns:a16="http://schemas.microsoft.com/office/drawing/2014/main" id="{AB234081-9D8A-49BC-A4B8-289802A8A1BE}"/>
            </a:ext>
          </a:extLst>
        </xdr:cNvPr>
        <xdr:cNvSpPr/>
      </xdr:nvSpPr>
      <xdr:spPr>
        <a:xfrm>
          <a:off x="14649450" y="1672626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118490</xdr:rowOff>
    </xdr:from>
    <xdr:ext cx="405111" cy="259045"/>
    <xdr:sp macro="" textlink="">
      <xdr:nvSpPr>
        <xdr:cNvPr id="683" name="【公民館】&#10;有形固定資産減価償却率該当値テキスト">
          <a:extLst>
            <a:ext uri="{FF2B5EF4-FFF2-40B4-BE49-F238E27FC236}">
              <a16:creationId xmlns:a16="http://schemas.microsoft.com/office/drawing/2014/main" id="{0AE0D8C7-94D9-4173-B1ED-691A05AB276E}"/>
            </a:ext>
          </a:extLst>
        </xdr:cNvPr>
        <xdr:cNvSpPr txBox="1"/>
      </xdr:nvSpPr>
      <xdr:spPr>
        <a:xfrm>
          <a:off x="14735175" y="16580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59689</xdr:rowOff>
    </xdr:from>
    <xdr:to>
      <xdr:col>81</xdr:col>
      <xdr:colOff>101600</xdr:colOff>
      <xdr:row>102</xdr:row>
      <xdr:rowOff>161289</xdr:rowOff>
    </xdr:to>
    <xdr:sp macro="" textlink="">
      <xdr:nvSpPr>
        <xdr:cNvPr id="684" name="楕円 683">
          <a:extLst>
            <a:ext uri="{FF2B5EF4-FFF2-40B4-BE49-F238E27FC236}">
              <a16:creationId xmlns:a16="http://schemas.microsoft.com/office/drawing/2014/main" id="{448855FB-2A19-44B1-83F8-9A935410DD8B}"/>
            </a:ext>
          </a:extLst>
        </xdr:cNvPr>
        <xdr:cNvSpPr/>
      </xdr:nvSpPr>
      <xdr:spPr>
        <a:xfrm>
          <a:off x="13887450" y="166903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110489</xdr:rowOff>
    </xdr:from>
    <xdr:to>
      <xdr:col>85</xdr:col>
      <xdr:colOff>127000</xdr:colOff>
      <xdr:row>102</xdr:row>
      <xdr:rowOff>146413</xdr:rowOff>
    </xdr:to>
    <xdr:cxnSp macro="">
      <xdr:nvCxnSpPr>
        <xdr:cNvPr id="685" name="直線コネクタ 684">
          <a:extLst>
            <a:ext uri="{FF2B5EF4-FFF2-40B4-BE49-F238E27FC236}">
              <a16:creationId xmlns:a16="http://schemas.microsoft.com/office/drawing/2014/main" id="{3A02D5E9-B8ED-4E07-9EA4-FC97BB7EFAEB}"/>
            </a:ext>
          </a:extLst>
        </xdr:cNvPr>
        <xdr:cNvCxnSpPr/>
      </xdr:nvCxnSpPr>
      <xdr:spPr>
        <a:xfrm>
          <a:off x="13935075" y="16737964"/>
          <a:ext cx="762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22134</xdr:rowOff>
    </xdr:from>
    <xdr:to>
      <xdr:col>76</xdr:col>
      <xdr:colOff>165100</xdr:colOff>
      <xdr:row>102</xdr:row>
      <xdr:rowOff>123734</xdr:rowOff>
    </xdr:to>
    <xdr:sp macro="" textlink="">
      <xdr:nvSpPr>
        <xdr:cNvPr id="686" name="楕円 685">
          <a:extLst>
            <a:ext uri="{FF2B5EF4-FFF2-40B4-BE49-F238E27FC236}">
              <a16:creationId xmlns:a16="http://schemas.microsoft.com/office/drawing/2014/main" id="{47C00EFA-4EBA-4EFC-AD57-8946F6D5F678}"/>
            </a:ext>
          </a:extLst>
        </xdr:cNvPr>
        <xdr:cNvSpPr/>
      </xdr:nvSpPr>
      <xdr:spPr>
        <a:xfrm>
          <a:off x="13096875" y="166527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72934</xdr:rowOff>
    </xdr:from>
    <xdr:to>
      <xdr:col>81</xdr:col>
      <xdr:colOff>50800</xdr:colOff>
      <xdr:row>102</xdr:row>
      <xdr:rowOff>110489</xdr:rowOff>
    </xdr:to>
    <xdr:cxnSp macro="">
      <xdr:nvCxnSpPr>
        <xdr:cNvPr id="687" name="直線コネクタ 686">
          <a:extLst>
            <a:ext uri="{FF2B5EF4-FFF2-40B4-BE49-F238E27FC236}">
              <a16:creationId xmlns:a16="http://schemas.microsoft.com/office/drawing/2014/main" id="{A642DBA3-A813-4E7E-ADBA-9D5C06A8E75D}"/>
            </a:ext>
          </a:extLst>
        </xdr:cNvPr>
        <xdr:cNvCxnSpPr/>
      </xdr:nvCxnSpPr>
      <xdr:spPr>
        <a:xfrm>
          <a:off x="13144500" y="16700409"/>
          <a:ext cx="790575"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152763</xdr:rowOff>
    </xdr:from>
    <xdr:to>
      <xdr:col>72</xdr:col>
      <xdr:colOff>38100</xdr:colOff>
      <xdr:row>102</xdr:row>
      <xdr:rowOff>82913</xdr:rowOff>
    </xdr:to>
    <xdr:sp macro="" textlink="">
      <xdr:nvSpPr>
        <xdr:cNvPr id="688" name="楕円 687">
          <a:extLst>
            <a:ext uri="{FF2B5EF4-FFF2-40B4-BE49-F238E27FC236}">
              <a16:creationId xmlns:a16="http://schemas.microsoft.com/office/drawing/2014/main" id="{3F4C7194-A407-4EFF-9BCF-CAA3DCF637B5}"/>
            </a:ext>
          </a:extLst>
        </xdr:cNvPr>
        <xdr:cNvSpPr/>
      </xdr:nvSpPr>
      <xdr:spPr>
        <a:xfrm>
          <a:off x="12296775" y="166119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32113</xdr:rowOff>
    </xdr:from>
    <xdr:to>
      <xdr:col>76</xdr:col>
      <xdr:colOff>114300</xdr:colOff>
      <xdr:row>102</xdr:row>
      <xdr:rowOff>72934</xdr:rowOff>
    </xdr:to>
    <xdr:cxnSp macro="">
      <xdr:nvCxnSpPr>
        <xdr:cNvPr id="689" name="直線コネクタ 688">
          <a:extLst>
            <a:ext uri="{FF2B5EF4-FFF2-40B4-BE49-F238E27FC236}">
              <a16:creationId xmlns:a16="http://schemas.microsoft.com/office/drawing/2014/main" id="{4850DEA0-D613-499F-9449-213F868406D5}"/>
            </a:ext>
          </a:extLst>
        </xdr:cNvPr>
        <xdr:cNvCxnSpPr/>
      </xdr:nvCxnSpPr>
      <xdr:spPr>
        <a:xfrm>
          <a:off x="12344400" y="16659588"/>
          <a:ext cx="8001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103777</xdr:rowOff>
    </xdr:from>
    <xdr:to>
      <xdr:col>67</xdr:col>
      <xdr:colOff>101600</xdr:colOff>
      <xdr:row>103</xdr:row>
      <xdr:rowOff>33927</xdr:rowOff>
    </xdr:to>
    <xdr:sp macro="" textlink="">
      <xdr:nvSpPr>
        <xdr:cNvPr id="690" name="楕円 689">
          <a:extLst>
            <a:ext uri="{FF2B5EF4-FFF2-40B4-BE49-F238E27FC236}">
              <a16:creationId xmlns:a16="http://schemas.microsoft.com/office/drawing/2014/main" id="{B889FF16-4D33-45FA-A07E-8EE6CD5C11C9}"/>
            </a:ext>
          </a:extLst>
        </xdr:cNvPr>
        <xdr:cNvSpPr/>
      </xdr:nvSpPr>
      <xdr:spPr>
        <a:xfrm>
          <a:off x="11487150" y="167376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32113</xdr:rowOff>
    </xdr:from>
    <xdr:to>
      <xdr:col>71</xdr:col>
      <xdr:colOff>177800</xdr:colOff>
      <xdr:row>102</xdr:row>
      <xdr:rowOff>154577</xdr:rowOff>
    </xdr:to>
    <xdr:cxnSp macro="">
      <xdr:nvCxnSpPr>
        <xdr:cNvPr id="691" name="直線コネクタ 690">
          <a:extLst>
            <a:ext uri="{FF2B5EF4-FFF2-40B4-BE49-F238E27FC236}">
              <a16:creationId xmlns:a16="http://schemas.microsoft.com/office/drawing/2014/main" id="{BDCEA1F3-A89A-4CB5-A1F8-64254619414C}"/>
            </a:ext>
          </a:extLst>
        </xdr:cNvPr>
        <xdr:cNvCxnSpPr/>
      </xdr:nvCxnSpPr>
      <xdr:spPr>
        <a:xfrm flipV="1">
          <a:off x="11534775" y="16659588"/>
          <a:ext cx="809625" cy="12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11991</xdr:rowOff>
    </xdr:from>
    <xdr:ext cx="405111" cy="259045"/>
    <xdr:sp macro="" textlink="">
      <xdr:nvSpPr>
        <xdr:cNvPr id="692" name="n_1aveValue【公民館】&#10;有形固定資産減価償却率">
          <a:extLst>
            <a:ext uri="{FF2B5EF4-FFF2-40B4-BE49-F238E27FC236}">
              <a16:creationId xmlns:a16="http://schemas.microsoft.com/office/drawing/2014/main" id="{3263D920-3463-4B8F-B977-5CF2BC8C485C}"/>
            </a:ext>
          </a:extLst>
        </xdr:cNvPr>
        <xdr:cNvSpPr txBox="1"/>
      </xdr:nvSpPr>
      <xdr:spPr>
        <a:xfrm>
          <a:off x="13745219" y="1732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693" name="n_2aveValue【公民館】&#10;有形固定資産減価償却率">
          <a:extLst>
            <a:ext uri="{FF2B5EF4-FFF2-40B4-BE49-F238E27FC236}">
              <a16:creationId xmlns:a16="http://schemas.microsoft.com/office/drawing/2014/main" id="{DDA22F29-B907-483A-A920-F1135167DE38}"/>
            </a:ext>
          </a:extLst>
        </xdr:cNvPr>
        <xdr:cNvSpPr txBox="1"/>
      </xdr:nvSpPr>
      <xdr:spPr>
        <a:xfrm>
          <a:off x="12964169" y="1730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694" name="n_3aveValue【公民館】&#10;有形固定資産減価償却率">
          <a:extLst>
            <a:ext uri="{FF2B5EF4-FFF2-40B4-BE49-F238E27FC236}">
              <a16:creationId xmlns:a16="http://schemas.microsoft.com/office/drawing/2014/main" id="{308DD5E8-9433-436F-A34B-A2BDD396B020}"/>
            </a:ext>
          </a:extLst>
        </xdr:cNvPr>
        <xdr:cNvSpPr txBox="1"/>
      </xdr:nvSpPr>
      <xdr:spPr>
        <a:xfrm>
          <a:off x="12164069" y="17326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695" name="n_4aveValue【公民館】&#10;有形固定資産減価償却率">
          <a:extLst>
            <a:ext uri="{FF2B5EF4-FFF2-40B4-BE49-F238E27FC236}">
              <a16:creationId xmlns:a16="http://schemas.microsoft.com/office/drawing/2014/main" id="{1BA9655A-B225-4D30-981A-F0B3618367D9}"/>
            </a:ext>
          </a:extLst>
        </xdr:cNvPr>
        <xdr:cNvSpPr txBox="1"/>
      </xdr:nvSpPr>
      <xdr:spPr>
        <a:xfrm>
          <a:off x="11354444" y="17364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6366</xdr:rowOff>
    </xdr:from>
    <xdr:ext cx="405111" cy="259045"/>
    <xdr:sp macro="" textlink="">
      <xdr:nvSpPr>
        <xdr:cNvPr id="696" name="n_1mainValue【公民館】&#10;有形固定資産減価償却率">
          <a:extLst>
            <a:ext uri="{FF2B5EF4-FFF2-40B4-BE49-F238E27FC236}">
              <a16:creationId xmlns:a16="http://schemas.microsoft.com/office/drawing/2014/main" id="{824320A5-3C93-41C4-A58E-567DD2966B7E}"/>
            </a:ext>
          </a:extLst>
        </xdr:cNvPr>
        <xdr:cNvSpPr txBox="1"/>
      </xdr:nvSpPr>
      <xdr:spPr>
        <a:xfrm>
          <a:off x="13745219" y="16468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140261</xdr:rowOff>
    </xdr:from>
    <xdr:ext cx="405111" cy="259045"/>
    <xdr:sp macro="" textlink="">
      <xdr:nvSpPr>
        <xdr:cNvPr id="697" name="n_2mainValue【公民館】&#10;有形固定資産減価償却率">
          <a:extLst>
            <a:ext uri="{FF2B5EF4-FFF2-40B4-BE49-F238E27FC236}">
              <a16:creationId xmlns:a16="http://schemas.microsoft.com/office/drawing/2014/main" id="{693FB41F-0C1A-42E0-A261-C9E712881E9F}"/>
            </a:ext>
          </a:extLst>
        </xdr:cNvPr>
        <xdr:cNvSpPr txBox="1"/>
      </xdr:nvSpPr>
      <xdr:spPr>
        <a:xfrm>
          <a:off x="12964169" y="16431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99440</xdr:rowOff>
    </xdr:from>
    <xdr:ext cx="405111" cy="259045"/>
    <xdr:sp macro="" textlink="">
      <xdr:nvSpPr>
        <xdr:cNvPr id="698" name="n_3mainValue【公民館】&#10;有形固定資産減価償却率">
          <a:extLst>
            <a:ext uri="{FF2B5EF4-FFF2-40B4-BE49-F238E27FC236}">
              <a16:creationId xmlns:a16="http://schemas.microsoft.com/office/drawing/2014/main" id="{DDA23969-0482-4ACC-9F43-C674E23255C8}"/>
            </a:ext>
          </a:extLst>
        </xdr:cNvPr>
        <xdr:cNvSpPr txBox="1"/>
      </xdr:nvSpPr>
      <xdr:spPr>
        <a:xfrm>
          <a:off x="12164069" y="16390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50454</xdr:rowOff>
    </xdr:from>
    <xdr:ext cx="405111" cy="259045"/>
    <xdr:sp macro="" textlink="">
      <xdr:nvSpPr>
        <xdr:cNvPr id="699" name="n_4mainValue【公民館】&#10;有形固定資産減価償却率">
          <a:extLst>
            <a:ext uri="{FF2B5EF4-FFF2-40B4-BE49-F238E27FC236}">
              <a16:creationId xmlns:a16="http://schemas.microsoft.com/office/drawing/2014/main" id="{FE8063C6-DEF9-493E-9B65-DA01AEC41D8F}"/>
            </a:ext>
          </a:extLst>
        </xdr:cNvPr>
        <xdr:cNvSpPr txBox="1"/>
      </xdr:nvSpPr>
      <xdr:spPr>
        <a:xfrm>
          <a:off x="11354444" y="1650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7E6B72A4-A09A-4DA6-91BF-49AC3377F3E3}"/>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899A495F-A145-4B0B-B591-D5D6F5183A5F}"/>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D2E1DEEC-9B58-4ECC-86D6-28C619CD6D41}"/>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B2D53AB5-E759-455E-AE7D-4749179B0543}"/>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295E108-8286-491F-9CB5-42562CE517A3}"/>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1A03FB68-218B-41EB-938A-31B433935AFD}"/>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27B55FEA-52C5-4A4F-A4D1-53D1E9F98BF6}"/>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80465EB0-E9F6-4D46-8CE1-3F3A6039029A}"/>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EF25A945-D7A7-4929-9A70-0F881AE5F3D8}"/>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93AE2DDA-F364-46A2-9ACF-6BB483AEC5AC}"/>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1B29EAF2-C7F8-4268-8560-530C19E50E96}"/>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071EE383-EB22-4B2F-8B45-6BCF15FA6676}"/>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9008836A-198E-480E-AE42-846E3AA26EA2}"/>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00FE6E06-17CD-465E-98F0-401502904668}"/>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F1660698-E76F-44E7-8F14-79C0709E7883}"/>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id="{DDE1BFE9-DA1F-4743-A919-9F1A20B067BE}"/>
            </a:ext>
          </a:extLst>
        </xdr:cNvPr>
        <xdr:cNvSpPr txBox="1"/>
      </xdr:nvSpPr>
      <xdr:spPr>
        <a:xfrm>
          <a:off x="15985051" y="16904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40758B01-13FC-4DF7-804C-DDC170CCE63A}"/>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id="{408DAD55-F18D-4586-B247-D120D5102190}"/>
            </a:ext>
          </a:extLst>
        </xdr:cNvPr>
        <xdr:cNvSpPr txBox="1"/>
      </xdr:nvSpPr>
      <xdr:spPr>
        <a:xfrm>
          <a:off x="15985051" y="16523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CCEE1A26-56CF-4B0B-8F5C-D3CF708167F2}"/>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id="{11572985-DC74-4C24-B92F-7A3C15788C40}"/>
            </a:ext>
          </a:extLst>
        </xdr:cNvPr>
        <xdr:cNvSpPr txBox="1"/>
      </xdr:nvSpPr>
      <xdr:spPr>
        <a:xfrm>
          <a:off x="15985051" y="16142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C5E16A72-4A75-412D-ACB4-F3A76A60E714}"/>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id="{665A893E-4EF8-43F7-859C-481D1A76403F}"/>
            </a:ext>
          </a:extLst>
        </xdr:cNvPr>
        <xdr:cNvSpPr txBox="1"/>
      </xdr:nvSpPr>
      <xdr:spPr>
        <a:xfrm>
          <a:off x="15985051"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B9465B47-BDCB-4DB5-BAC1-60B1D94191C3}"/>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a:extLst>
            <a:ext uri="{FF2B5EF4-FFF2-40B4-BE49-F238E27FC236}">
              <a16:creationId xmlns:a16="http://schemas.microsoft.com/office/drawing/2014/main" id="{54DD89AF-FB63-4BDF-955E-181EEF0F62D2}"/>
            </a:ext>
          </a:extLst>
        </xdr:cNvPr>
        <xdr:cNvCxnSpPr/>
      </xdr:nvCxnSpPr>
      <xdr:spPr>
        <a:xfrm flipV="1">
          <a:off x="19954239" y="16427475"/>
          <a:ext cx="0" cy="138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a:extLst>
            <a:ext uri="{FF2B5EF4-FFF2-40B4-BE49-F238E27FC236}">
              <a16:creationId xmlns:a16="http://schemas.microsoft.com/office/drawing/2014/main" id="{B43C29C8-7DCB-43F7-A6A7-C89DFCDBF8BF}"/>
            </a:ext>
          </a:extLst>
        </xdr:cNvPr>
        <xdr:cNvSpPr txBox="1"/>
      </xdr:nvSpPr>
      <xdr:spPr>
        <a:xfrm>
          <a:off x="19992975" y="1781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a:extLst>
            <a:ext uri="{FF2B5EF4-FFF2-40B4-BE49-F238E27FC236}">
              <a16:creationId xmlns:a16="http://schemas.microsoft.com/office/drawing/2014/main" id="{987A9307-1243-4285-AA3F-8450EE341198}"/>
            </a:ext>
          </a:extLst>
        </xdr:cNvPr>
        <xdr:cNvCxnSpPr/>
      </xdr:nvCxnSpPr>
      <xdr:spPr>
        <a:xfrm>
          <a:off x="19878675" y="178103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a:extLst>
            <a:ext uri="{FF2B5EF4-FFF2-40B4-BE49-F238E27FC236}">
              <a16:creationId xmlns:a16="http://schemas.microsoft.com/office/drawing/2014/main" id="{26B09589-A685-4F84-A908-E7BC3AB7F3D4}"/>
            </a:ext>
          </a:extLst>
        </xdr:cNvPr>
        <xdr:cNvSpPr txBox="1"/>
      </xdr:nvSpPr>
      <xdr:spPr>
        <a:xfrm>
          <a:off x="19992975" y="162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a:extLst>
            <a:ext uri="{FF2B5EF4-FFF2-40B4-BE49-F238E27FC236}">
              <a16:creationId xmlns:a16="http://schemas.microsoft.com/office/drawing/2014/main" id="{A8DA0DFD-5D22-4FF2-B8F2-1C30B23365E7}"/>
            </a:ext>
          </a:extLst>
        </xdr:cNvPr>
        <xdr:cNvCxnSpPr/>
      </xdr:nvCxnSpPr>
      <xdr:spPr>
        <a:xfrm>
          <a:off x="19878675" y="16427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728" name="【公民館】&#10;一人当たり面積平均値テキスト">
          <a:extLst>
            <a:ext uri="{FF2B5EF4-FFF2-40B4-BE49-F238E27FC236}">
              <a16:creationId xmlns:a16="http://schemas.microsoft.com/office/drawing/2014/main" id="{5CC04EE6-4E7A-4B6C-970A-9F94A819C371}"/>
            </a:ext>
          </a:extLst>
        </xdr:cNvPr>
        <xdr:cNvSpPr txBox="1"/>
      </xdr:nvSpPr>
      <xdr:spPr>
        <a:xfrm>
          <a:off x="19992975" y="1753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a:extLst>
            <a:ext uri="{FF2B5EF4-FFF2-40B4-BE49-F238E27FC236}">
              <a16:creationId xmlns:a16="http://schemas.microsoft.com/office/drawing/2014/main" id="{D784191A-962E-4450-8171-02D6459FCC0C}"/>
            </a:ext>
          </a:extLst>
        </xdr:cNvPr>
        <xdr:cNvSpPr/>
      </xdr:nvSpPr>
      <xdr:spPr>
        <a:xfrm>
          <a:off x="19897725" y="176804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a:extLst>
            <a:ext uri="{FF2B5EF4-FFF2-40B4-BE49-F238E27FC236}">
              <a16:creationId xmlns:a16="http://schemas.microsoft.com/office/drawing/2014/main" id="{7E22568A-AB77-4EBA-BDE6-EDBAFFEFDEC6}"/>
            </a:ext>
          </a:extLst>
        </xdr:cNvPr>
        <xdr:cNvSpPr/>
      </xdr:nvSpPr>
      <xdr:spPr>
        <a:xfrm>
          <a:off x="19154775" y="176873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a:extLst>
            <a:ext uri="{FF2B5EF4-FFF2-40B4-BE49-F238E27FC236}">
              <a16:creationId xmlns:a16="http://schemas.microsoft.com/office/drawing/2014/main" id="{537A1B77-CDAD-4944-9D5B-4321CC8AAAE2}"/>
            </a:ext>
          </a:extLst>
        </xdr:cNvPr>
        <xdr:cNvSpPr/>
      </xdr:nvSpPr>
      <xdr:spPr>
        <a:xfrm>
          <a:off x="18345150" y="1768622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a:extLst>
            <a:ext uri="{FF2B5EF4-FFF2-40B4-BE49-F238E27FC236}">
              <a16:creationId xmlns:a16="http://schemas.microsoft.com/office/drawing/2014/main" id="{44FDC0D7-5F8B-4790-8221-8DEB9FE60F6E}"/>
            </a:ext>
          </a:extLst>
        </xdr:cNvPr>
        <xdr:cNvSpPr/>
      </xdr:nvSpPr>
      <xdr:spPr>
        <a:xfrm>
          <a:off x="17554575" y="176899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62281</xdr:rowOff>
    </xdr:from>
    <xdr:to>
      <xdr:col>98</xdr:col>
      <xdr:colOff>38100</xdr:colOff>
      <xdr:row>108</xdr:row>
      <xdr:rowOff>163881</xdr:rowOff>
    </xdr:to>
    <xdr:sp macro="" textlink="">
      <xdr:nvSpPr>
        <xdr:cNvPr id="733" name="フローチャート: 判断 732">
          <a:extLst>
            <a:ext uri="{FF2B5EF4-FFF2-40B4-BE49-F238E27FC236}">
              <a16:creationId xmlns:a16="http://schemas.microsoft.com/office/drawing/2014/main" id="{9A509778-3ECD-42E8-8E67-32EC81BBCE3F}"/>
            </a:ext>
          </a:extLst>
        </xdr:cNvPr>
        <xdr:cNvSpPr/>
      </xdr:nvSpPr>
      <xdr:spPr>
        <a:xfrm>
          <a:off x="16754475" y="177248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2AFBFCE-C815-4D8B-951D-FC200D24CF5D}"/>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F020CDE-6896-46FE-B662-22063E8943F1}"/>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4DC91C39-D7BB-4FDC-A145-43562DFA161D}"/>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2FF3ABA0-D1D5-4B34-8BDA-C8F41B3057BE}"/>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E6C4FD50-3AD5-42A1-8226-B50C6FBFD780}"/>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99313</xdr:rowOff>
    </xdr:from>
    <xdr:to>
      <xdr:col>116</xdr:col>
      <xdr:colOff>114300</xdr:colOff>
      <xdr:row>109</xdr:row>
      <xdr:rowOff>29463</xdr:rowOff>
    </xdr:to>
    <xdr:sp macro="" textlink="">
      <xdr:nvSpPr>
        <xdr:cNvPr id="739" name="楕円 738">
          <a:extLst>
            <a:ext uri="{FF2B5EF4-FFF2-40B4-BE49-F238E27FC236}">
              <a16:creationId xmlns:a16="http://schemas.microsoft.com/office/drawing/2014/main" id="{0609D820-45FF-4778-90A4-F2B4F1CFC82E}"/>
            </a:ext>
          </a:extLst>
        </xdr:cNvPr>
        <xdr:cNvSpPr/>
      </xdr:nvSpPr>
      <xdr:spPr>
        <a:xfrm>
          <a:off x="19897725" y="177618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14240</xdr:rowOff>
    </xdr:from>
    <xdr:ext cx="469744" cy="259045"/>
    <xdr:sp macro="" textlink="">
      <xdr:nvSpPr>
        <xdr:cNvPr id="740" name="【公民館】&#10;一人当たり面積該当値テキスト">
          <a:extLst>
            <a:ext uri="{FF2B5EF4-FFF2-40B4-BE49-F238E27FC236}">
              <a16:creationId xmlns:a16="http://schemas.microsoft.com/office/drawing/2014/main" id="{3C70D5E3-F177-4E7E-81E2-2A2A52B73CBF}"/>
            </a:ext>
          </a:extLst>
        </xdr:cNvPr>
        <xdr:cNvSpPr txBox="1"/>
      </xdr:nvSpPr>
      <xdr:spPr>
        <a:xfrm>
          <a:off x="19992975" y="1767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99313</xdr:rowOff>
    </xdr:from>
    <xdr:to>
      <xdr:col>112</xdr:col>
      <xdr:colOff>38100</xdr:colOff>
      <xdr:row>109</xdr:row>
      <xdr:rowOff>29463</xdr:rowOff>
    </xdr:to>
    <xdr:sp macro="" textlink="">
      <xdr:nvSpPr>
        <xdr:cNvPr id="741" name="楕円 740">
          <a:extLst>
            <a:ext uri="{FF2B5EF4-FFF2-40B4-BE49-F238E27FC236}">
              <a16:creationId xmlns:a16="http://schemas.microsoft.com/office/drawing/2014/main" id="{1CD9DDFF-4370-402E-9AA7-EEFA4BA0CB5D}"/>
            </a:ext>
          </a:extLst>
        </xdr:cNvPr>
        <xdr:cNvSpPr/>
      </xdr:nvSpPr>
      <xdr:spPr>
        <a:xfrm>
          <a:off x="19154775" y="177618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150113</xdr:rowOff>
    </xdr:from>
    <xdr:to>
      <xdr:col>116</xdr:col>
      <xdr:colOff>63500</xdr:colOff>
      <xdr:row>108</xdr:row>
      <xdr:rowOff>150113</xdr:rowOff>
    </xdr:to>
    <xdr:cxnSp macro="">
      <xdr:nvCxnSpPr>
        <xdr:cNvPr id="742" name="直線コネクタ 741">
          <a:extLst>
            <a:ext uri="{FF2B5EF4-FFF2-40B4-BE49-F238E27FC236}">
              <a16:creationId xmlns:a16="http://schemas.microsoft.com/office/drawing/2014/main" id="{027B3C72-6B5F-4C85-BDD0-39B228E74341}"/>
            </a:ext>
          </a:extLst>
        </xdr:cNvPr>
        <xdr:cNvCxnSpPr/>
      </xdr:nvCxnSpPr>
      <xdr:spPr>
        <a:xfrm>
          <a:off x="19202400" y="17809463"/>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99391</xdr:rowOff>
    </xdr:from>
    <xdr:to>
      <xdr:col>107</xdr:col>
      <xdr:colOff>101600</xdr:colOff>
      <xdr:row>109</xdr:row>
      <xdr:rowOff>29541</xdr:rowOff>
    </xdr:to>
    <xdr:sp macro="" textlink="">
      <xdr:nvSpPr>
        <xdr:cNvPr id="743" name="楕円 742">
          <a:extLst>
            <a:ext uri="{FF2B5EF4-FFF2-40B4-BE49-F238E27FC236}">
              <a16:creationId xmlns:a16="http://schemas.microsoft.com/office/drawing/2014/main" id="{AF867350-1258-4AE2-A7E1-3AF0F9EFBFE8}"/>
            </a:ext>
          </a:extLst>
        </xdr:cNvPr>
        <xdr:cNvSpPr/>
      </xdr:nvSpPr>
      <xdr:spPr>
        <a:xfrm>
          <a:off x="18345150" y="177619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150113</xdr:rowOff>
    </xdr:from>
    <xdr:to>
      <xdr:col>111</xdr:col>
      <xdr:colOff>177800</xdr:colOff>
      <xdr:row>108</xdr:row>
      <xdr:rowOff>150191</xdr:rowOff>
    </xdr:to>
    <xdr:cxnSp macro="">
      <xdr:nvCxnSpPr>
        <xdr:cNvPr id="744" name="直線コネクタ 743">
          <a:extLst>
            <a:ext uri="{FF2B5EF4-FFF2-40B4-BE49-F238E27FC236}">
              <a16:creationId xmlns:a16="http://schemas.microsoft.com/office/drawing/2014/main" id="{FCD23AD3-49BC-4374-B982-36309F0F98B2}"/>
            </a:ext>
          </a:extLst>
        </xdr:cNvPr>
        <xdr:cNvCxnSpPr/>
      </xdr:nvCxnSpPr>
      <xdr:spPr>
        <a:xfrm flipV="1">
          <a:off x="18392775" y="17809463"/>
          <a:ext cx="809625"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99391</xdr:rowOff>
    </xdr:from>
    <xdr:to>
      <xdr:col>102</xdr:col>
      <xdr:colOff>165100</xdr:colOff>
      <xdr:row>109</xdr:row>
      <xdr:rowOff>29541</xdr:rowOff>
    </xdr:to>
    <xdr:sp macro="" textlink="">
      <xdr:nvSpPr>
        <xdr:cNvPr id="745" name="楕円 744">
          <a:extLst>
            <a:ext uri="{FF2B5EF4-FFF2-40B4-BE49-F238E27FC236}">
              <a16:creationId xmlns:a16="http://schemas.microsoft.com/office/drawing/2014/main" id="{8D25C597-609D-4F01-B8AF-26A8167B3FEE}"/>
            </a:ext>
          </a:extLst>
        </xdr:cNvPr>
        <xdr:cNvSpPr/>
      </xdr:nvSpPr>
      <xdr:spPr>
        <a:xfrm>
          <a:off x="17554575" y="177619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150191</xdr:rowOff>
    </xdr:from>
    <xdr:to>
      <xdr:col>107</xdr:col>
      <xdr:colOff>50800</xdr:colOff>
      <xdr:row>108</xdr:row>
      <xdr:rowOff>150191</xdr:rowOff>
    </xdr:to>
    <xdr:cxnSp macro="">
      <xdr:nvCxnSpPr>
        <xdr:cNvPr id="746" name="直線コネクタ 745">
          <a:extLst>
            <a:ext uri="{FF2B5EF4-FFF2-40B4-BE49-F238E27FC236}">
              <a16:creationId xmlns:a16="http://schemas.microsoft.com/office/drawing/2014/main" id="{3A856BDF-2648-4D29-8B02-9112A8E96BD6}"/>
            </a:ext>
          </a:extLst>
        </xdr:cNvPr>
        <xdr:cNvCxnSpPr/>
      </xdr:nvCxnSpPr>
      <xdr:spPr>
        <a:xfrm>
          <a:off x="17602200" y="1780954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99467</xdr:rowOff>
    </xdr:from>
    <xdr:to>
      <xdr:col>98</xdr:col>
      <xdr:colOff>38100</xdr:colOff>
      <xdr:row>109</xdr:row>
      <xdr:rowOff>29617</xdr:rowOff>
    </xdr:to>
    <xdr:sp macro="" textlink="">
      <xdr:nvSpPr>
        <xdr:cNvPr id="747" name="楕円 746">
          <a:extLst>
            <a:ext uri="{FF2B5EF4-FFF2-40B4-BE49-F238E27FC236}">
              <a16:creationId xmlns:a16="http://schemas.microsoft.com/office/drawing/2014/main" id="{EBFC7420-CB7C-4F13-B17B-53CF2207DF70}"/>
            </a:ext>
          </a:extLst>
        </xdr:cNvPr>
        <xdr:cNvSpPr/>
      </xdr:nvSpPr>
      <xdr:spPr>
        <a:xfrm>
          <a:off x="16754475" y="177619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150191</xdr:rowOff>
    </xdr:from>
    <xdr:to>
      <xdr:col>102</xdr:col>
      <xdr:colOff>114300</xdr:colOff>
      <xdr:row>108</xdr:row>
      <xdr:rowOff>150267</xdr:rowOff>
    </xdr:to>
    <xdr:cxnSp macro="">
      <xdr:nvCxnSpPr>
        <xdr:cNvPr id="748" name="直線コネクタ 747">
          <a:extLst>
            <a:ext uri="{FF2B5EF4-FFF2-40B4-BE49-F238E27FC236}">
              <a16:creationId xmlns:a16="http://schemas.microsoft.com/office/drawing/2014/main" id="{A40E94EA-BC0E-4DC0-ACB0-C348591C2F72}"/>
            </a:ext>
          </a:extLst>
        </xdr:cNvPr>
        <xdr:cNvCxnSpPr/>
      </xdr:nvCxnSpPr>
      <xdr:spPr>
        <a:xfrm flipV="1">
          <a:off x="16802100" y="17809541"/>
          <a:ext cx="8001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49" name="n_1aveValue【公民館】&#10;一人当たり面積">
          <a:extLst>
            <a:ext uri="{FF2B5EF4-FFF2-40B4-BE49-F238E27FC236}">
              <a16:creationId xmlns:a16="http://schemas.microsoft.com/office/drawing/2014/main" id="{713477D6-7EFA-4463-B79D-D259C7B8A133}"/>
            </a:ext>
          </a:extLst>
        </xdr:cNvPr>
        <xdr:cNvSpPr txBox="1"/>
      </xdr:nvSpPr>
      <xdr:spPr>
        <a:xfrm>
          <a:off x="18983402" y="1745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750" name="n_2aveValue【公民館】&#10;一人当たり面積">
          <a:extLst>
            <a:ext uri="{FF2B5EF4-FFF2-40B4-BE49-F238E27FC236}">
              <a16:creationId xmlns:a16="http://schemas.microsoft.com/office/drawing/2014/main" id="{AEEFFA72-4453-44AF-81D7-72F109411B5D}"/>
            </a:ext>
          </a:extLst>
        </xdr:cNvPr>
        <xdr:cNvSpPr txBox="1"/>
      </xdr:nvSpPr>
      <xdr:spPr>
        <a:xfrm>
          <a:off x="18183302" y="1746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751" name="n_3aveValue【公民館】&#10;一人当たり面積">
          <a:extLst>
            <a:ext uri="{FF2B5EF4-FFF2-40B4-BE49-F238E27FC236}">
              <a16:creationId xmlns:a16="http://schemas.microsoft.com/office/drawing/2014/main" id="{4F34414A-BA9B-4858-BE56-E3DD0C089CE1}"/>
            </a:ext>
          </a:extLst>
        </xdr:cNvPr>
        <xdr:cNvSpPr txBox="1"/>
      </xdr:nvSpPr>
      <xdr:spPr>
        <a:xfrm>
          <a:off x="17383202" y="1745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8958</xdr:rowOff>
    </xdr:from>
    <xdr:ext cx="469744" cy="259045"/>
    <xdr:sp macro="" textlink="">
      <xdr:nvSpPr>
        <xdr:cNvPr id="752" name="n_4aveValue【公民館】&#10;一人当たり面積">
          <a:extLst>
            <a:ext uri="{FF2B5EF4-FFF2-40B4-BE49-F238E27FC236}">
              <a16:creationId xmlns:a16="http://schemas.microsoft.com/office/drawing/2014/main" id="{BF34A5A9-0865-4754-B2D2-E1A76FFF16DA}"/>
            </a:ext>
          </a:extLst>
        </xdr:cNvPr>
        <xdr:cNvSpPr txBox="1"/>
      </xdr:nvSpPr>
      <xdr:spPr>
        <a:xfrm>
          <a:off x="16592627" y="1750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20590</xdr:rowOff>
    </xdr:from>
    <xdr:ext cx="469744" cy="259045"/>
    <xdr:sp macro="" textlink="">
      <xdr:nvSpPr>
        <xdr:cNvPr id="753" name="n_1mainValue【公民館】&#10;一人当たり面積">
          <a:extLst>
            <a:ext uri="{FF2B5EF4-FFF2-40B4-BE49-F238E27FC236}">
              <a16:creationId xmlns:a16="http://schemas.microsoft.com/office/drawing/2014/main" id="{36D89D70-AA69-4E86-BCDE-541FF690A510}"/>
            </a:ext>
          </a:extLst>
        </xdr:cNvPr>
        <xdr:cNvSpPr txBox="1"/>
      </xdr:nvSpPr>
      <xdr:spPr>
        <a:xfrm>
          <a:off x="18983402" y="1785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20668</xdr:rowOff>
    </xdr:from>
    <xdr:ext cx="469744" cy="259045"/>
    <xdr:sp macro="" textlink="">
      <xdr:nvSpPr>
        <xdr:cNvPr id="754" name="n_2mainValue【公民館】&#10;一人当たり面積">
          <a:extLst>
            <a:ext uri="{FF2B5EF4-FFF2-40B4-BE49-F238E27FC236}">
              <a16:creationId xmlns:a16="http://schemas.microsoft.com/office/drawing/2014/main" id="{F8301C6E-C882-4BA1-ABD0-F42D4E0EC273}"/>
            </a:ext>
          </a:extLst>
        </xdr:cNvPr>
        <xdr:cNvSpPr txBox="1"/>
      </xdr:nvSpPr>
      <xdr:spPr>
        <a:xfrm>
          <a:off x="18183302" y="1785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20668</xdr:rowOff>
    </xdr:from>
    <xdr:ext cx="469744" cy="259045"/>
    <xdr:sp macro="" textlink="">
      <xdr:nvSpPr>
        <xdr:cNvPr id="755" name="n_3mainValue【公民館】&#10;一人当たり面積">
          <a:extLst>
            <a:ext uri="{FF2B5EF4-FFF2-40B4-BE49-F238E27FC236}">
              <a16:creationId xmlns:a16="http://schemas.microsoft.com/office/drawing/2014/main" id="{9487A901-5806-46EE-B4F8-FBE434EDF16A}"/>
            </a:ext>
          </a:extLst>
        </xdr:cNvPr>
        <xdr:cNvSpPr txBox="1"/>
      </xdr:nvSpPr>
      <xdr:spPr>
        <a:xfrm>
          <a:off x="17383202" y="1785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20744</xdr:rowOff>
    </xdr:from>
    <xdr:ext cx="469744" cy="259045"/>
    <xdr:sp macro="" textlink="">
      <xdr:nvSpPr>
        <xdr:cNvPr id="756" name="n_4mainValue【公民館】&#10;一人当たり面積">
          <a:extLst>
            <a:ext uri="{FF2B5EF4-FFF2-40B4-BE49-F238E27FC236}">
              <a16:creationId xmlns:a16="http://schemas.microsoft.com/office/drawing/2014/main" id="{6CEE67E7-B65B-4C96-81C6-ADD8D69C8AAB}"/>
            </a:ext>
          </a:extLst>
        </xdr:cNvPr>
        <xdr:cNvSpPr txBox="1"/>
      </xdr:nvSpPr>
      <xdr:spPr>
        <a:xfrm>
          <a:off x="16592627" y="1785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87E4DE8D-D47E-418D-857A-D2B363366ED2}"/>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D200B0C-9923-4098-A5DB-61631B9B2EE0}"/>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1891A3DE-928C-44B4-9867-87446A31F916}"/>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年度は大規模事業建設事業等が少なかったため、すべての項目において上昇（老朽化）しています。また類似団体平均と比較すると、保育所以外の項目は下回っています。保育所については、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施設中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施設が建設後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年を経過しており、計画的な修繕や更新に向けての検討が必要だと考えます（桜ヶ台保育所</a:t>
          </a:r>
          <a:r>
            <a:rPr kumimoji="1" lang="en-US" altLang="ja-JP" sz="1300">
              <a:latin typeface="ＭＳ Ｐゴシック" panose="020B0600070205080204" pitchFamily="50" charset="-128"/>
              <a:ea typeface="ＭＳ Ｐゴシック" panose="020B0600070205080204" pitchFamily="50" charset="-128"/>
            </a:rPr>
            <a:t>【H8】</a:t>
          </a:r>
          <a:r>
            <a:rPr kumimoji="1" lang="ja-JP" altLang="en-US" sz="1300">
              <a:latin typeface="ＭＳ Ｐゴシック" panose="020B0600070205080204" pitchFamily="50" charset="-128"/>
              <a:ea typeface="ＭＳ Ｐゴシック" panose="020B0600070205080204" pitchFamily="50" charset="-128"/>
            </a:rPr>
            <a:t>、来島保育所</a:t>
          </a:r>
          <a:r>
            <a:rPr kumimoji="1" lang="en-US" altLang="ja-JP" sz="1300">
              <a:latin typeface="ＭＳ Ｐゴシック" panose="020B0600070205080204" pitchFamily="50" charset="-128"/>
              <a:ea typeface="ＭＳ Ｐゴシック" panose="020B0600070205080204" pitchFamily="50" charset="-128"/>
            </a:rPr>
            <a:t>【S62】</a:t>
          </a:r>
          <a:r>
            <a:rPr kumimoji="1" lang="ja-JP" altLang="en-US" sz="1300">
              <a:latin typeface="ＭＳ Ｐゴシック" panose="020B0600070205080204" pitchFamily="50" charset="-128"/>
              <a:ea typeface="ＭＳ Ｐゴシック" panose="020B0600070205080204" pitchFamily="50" charset="-128"/>
            </a:rPr>
            <a:t>、さつき保育所</a:t>
          </a:r>
          <a:r>
            <a:rPr kumimoji="1" lang="en-US" altLang="ja-JP" sz="1300">
              <a:latin typeface="ＭＳ Ｐゴシック" panose="020B0600070205080204" pitchFamily="50" charset="-128"/>
              <a:ea typeface="ＭＳ Ｐゴシック" panose="020B0600070205080204" pitchFamily="50" charset="-128"/>
            </a:rPr>
            <a:t>【S58】</a:t>
          </a:r>
          <a:r>
            <a:rPr kumimoji="1" lang="ja-JP" altLang="en-US" sz="1300">
              <a:latin typeface="ＭＳ Ｐゴシック" panose="020B0600070205080204" pitchFamily="50" charset="-128"/>
              <a:ea typeface="ＭＳ Ｐゴシック" panose="020B0600070205080204" pitchFamily="50" charset="-128"/>
            </a:rPr>
            <a:t>、赤名保育所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Ｓ</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 。</a:t>
          </a:r>
        </a:p>
        <a:p>
          <a:r>
            <a:rPr kumimoji="1" lang="ja-JP" altLang="en-US" sz="1300">
              <a:latin typeface="ＭＳ Ｐゴシック" panose="020B0600070205080204" pitchFamily="50" charset="-128"/>
              <a:ea typeface="ＭＳ Ｐゴシック" panose="020B0600070205080204" pitchFamily="50" charset="-128"/>
            </a:rPr>
            <a:t>■一人当たり有形固定資産（償却資産）額</a:t>
          </a:r>
        </a:p>
        <a:p>
          <a:r>
            <a:rPr kumimoji="1" lang="ja-JP" altLang="en-US" sz="1300">
              <a:latin typeface="ＭＳ Ｐゴシック" panose="020B0600070205080204" pitchFamily="50" charset="-128"/>
              <a:ea typeface="ＭＳ Ｐゴシック" panose="020B0600070205080204" pitchFamily="50" charset="-128"/>
            </a:rPr>
            <a:t>・・・橋梁・トンネルに関する額が類似団体平均と比較して大きくなっていますが、中山間地域であり大小含め河川が多数あることから、それに伴い橋梁も多くなっていることなどが要因として考えられ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9AD8235-D902-409D-92DE-04CBB2EA3981}"/>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637CF9C-6FB8-46E9-93A9-B7B4F03CA7A8}"/>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37347D-25DF-4E2B-87AC-F59364A82A3F}"/>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E323AE7-6BC9-4527-A991-8C44ECECE159}"/>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島根県飯南町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35C67BF-C7AC-4918-B77A-3A9C33B50E40}"/>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426713-8A6E-4445-9F93-9A6C7DF01B60}"/>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F0B9B82-ECD7-401B-B226-52EE202BD8F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ABC8369-2486-483F-8E56-6604A5C63507}"/>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8F9834D-8338-4D29-A814-744275AE14FA}"/>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CEFEA02-2AA8-4549-9251-D5CC8D893AC8}"/>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
4,436
242.88
9,218,682
9,074,773
125,228
4,379,183
9,887,490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B894CA-4C6A-44E4-8DC4-F919CC1B721F}"/>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207B8F5-F685-4400-89B6-2B50B75910C1}"/>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9199D21-CA67-4D02-A238-F56A333F94A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795BF1-3B91-4AB9-887B-DC9F8535B550}"/>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C434F8C-0575-41E4-8D27-EC85512A78D4}"/>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E8BAB03-85D1-4699-9A94-4418A4EBCD9D}"/>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208EF32-1521-499A-94F3-99FB2B85DA85}"/>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691998-9692-4A05-B2BD-D778AF4B60E6}"/>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57E052C-DFC3-4CE0-BB1A-65F3B4E0C7E3}"/>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C51569A-7702-45DE-A8EA-F7D83ECC27FD}"/>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AF0B5E2-DC4C-4707-995B-143AA1601EE6}"/>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F27923B-3DA2-46E6-B221-11EBF28946B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C3D19E-A8EC-41E8-9252-9E60EA6DC55E}"/>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988FEB-1E7D-4AB3-AEE7-CE0FA4089B55}"/>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EA562DD-FF24-48F8-8A54-1AE21BBC697F}"/>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B87CEC-95E1-4B2C-A423-C84503524094}"/>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2AC14B-78D2-40B0-84A0-267AC2E2DD9D}"/>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4EB91C9-DEF6-4855-8A9A-FA3DDEBB823D}"/>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62976A4-AF00-4F41-80FF-01F9A7945828}"/>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34D17A7-52AC-4C78-9D01-F47BD9F7F7A9}"/>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422845D-FDAA-47C4-B250-7358C4C8148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42CFB09-9C9B-469B-8D2F-8C365B8A8E0D}"/>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267ED6E-9AD4-48FC-B6ED-8CBA3FA49EB6}"/>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9CB1D61-F165-47E5-8425-BBB64A21C8D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B4C7198-6B4F-4628-8FE3-7E36F577234B}"/>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B3B4C59-4F4E-45BB-9AB7-091E6CA6AC18}"/>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7261F3E-A29C-4FCA-9095-BE7C5A02D72F}"/>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A0BC9FE-0EE7-43FC-9C07-6B66EF592B94}"/>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4EBDD1B-6296-4DCB-ABEE-4974F7DCE57C}"/>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C7278B9-F868-4B6D-A941-E2E3155A8FEE}"/>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59927AA-78F8-4393-ABD6-070C7C1200CA}"/>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F2FFBF1-CA76-4AC4-9991-56159FD9181E}"/>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E3481CE-8015-4605-8B12-E3940DF44D48}"/>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AC0E829-3CBB-44F7-880A-0FAD8C4AB375}"/>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2816A92-BFD3-4515-9C07-B51E2F95BD7A}"/>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CAF9BCC-2165-468C-ABEB-D2D419920FA3}"/>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F18B1DB-97C1-4CEF-A6CF-9030C83738B9}"/>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74062AD-1B55-4562-9414-CCAFF6131B50}"/>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EAB7C8B-6815-422F-A73F-4323FD15657F}"/>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D394EA0-5E2E-404D-A4D3-FC47331D3121}"/>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D257F08-993E-4183-86D9-E98F32B7B80F}"/>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BB1DDF70-D1EA-4971-965C-3BEF65678951}"/>
            </a:ext>
          </a:extLst>
        </xdr:cNvPr>
        <xdr:cNvSpPr txBox="1"/>
      </xdr:nvSpPr>
      <xdr:spPr>
        <a:xfrm>
          <a:off x="388136" y="5274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0C3597A-E2D1-4404-B151-6DC56808D799}"/>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78B31E69-98B2-4036-8CA8-211EBC8542F2}"/>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1C418A19-BD8E-449C-BAB8-8792F97CA169}"/>
            </a:ext>
          </a:extLst>
        </xdr:cNvPr>
        <xdr:cNvCxnSpPr/>
      </xdr:nvCxnSpPr>
      <xdr:spPr>
        <a:xfrm flipV="1">
          <a:off x="4180840" y="54102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D3934527-4151-4C43-9C51-BA1F77B2B208}"/>
            </a:ext>
          </a:extLst>
        </xdr:cNvPr>
        <xdr:cNvSpPr txBox="1"/>
      </xdr:nvSpPr>
      <xdr:spPr>
        <a:xfrm>
          <a:off x="4219575" y="661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23D810C5-22C2-44F2-9226-A7626C9115AF}"/>
            </a:ext>
          </a:extLst>
        </xdr:cNvPr>
        <xdr:cNvCxnSpPr/>
      </xdr:nvCxnSpPr>
      <xdr:spPr>
        <a:xfrm>
          <a:off x="4105275" y="6610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AD600DD2-4A47-4B8B-9EA6-929BAA4CFAC4}"/>
            </a:ext>
          </a:extLst>
        </xdr:cNvPr>
        <xdr:cNvSpPr txBox="1"/>
      </xdr:nvSpPr>
      <xdr:spPr>
        <a:xfrm>
          <a:off x="4219575" y="5198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7F8E0319-3BEC-469E-89BE-192546713DA0}"/>
            </a:ext>
          </a:extLst>
        </xdr:cNvPr>
        <xdr:cNvCxnSpPr/>
      </xdr:nvCxnSpPr>
      <xdr:spPr>
        <a:xfrm>
          <a:off x="4105275" y="5410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1" name="【図書館】&#10;有形固定資産減価償却率平均値テキスト">
          <a:extLst>
            <a:ext uri="{FF2B5EF4-FFF2-40B4-BE49-F238E27FC236}">
              <a16:creationId xmlns:a16="http://schemas.microsoft.com/office/drawing/2014/main" id="{53AF1428-5FA7-4E55-85A5-BFEF249BF280}"/>
            </a:ext>
          </a:extLst>
        </xdr:cNvPr>
        <xdr:cNvSpPr txBox="1"/>
      </xdr:nvSpPr>
      <xdr:spPr>
        <a:xfrm>
          <a:off x="4219575" y="599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a:extLst>
            <a:ext uri="{FF2B5EF4-FFF2-40B4-BE49-F238E27FC236}">
              <a16:creationId xmlns:a16="http://schemas.microsoft.com/office/drawing/2014/main" id="{83B50F16-1F10-488E-9663-572C91451BED}"/>
            </a:ext>
          </a:extLst>
        </xdr:cNvPr>
        <xdr:cNvSpPr/>
      </xdr:nvSpPr>
      <xdr:spPr>
        <a:xfrm>
          <a:off x="4124325" y="60090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a:extLst>
            <a:ext uri="{FF2B5EF4-FFF2-40B4-BE49-F238E27FC236}">
              <a16:creationId xmlns:a16="http://schemas.microsoft.com/office/drawing/2014/main" id="{526A7827-87D7-488B-8980-B64E9D0BCB41}"/>
            </a:ext>
          </a:extLst>
        </xdr:cNvPr>
        <xdr:cNvSpPr/>
      </xdr:nvSpPr>
      <xdr:spPr>
        <a:xfrm>
          <a:off x="3381375" y="60280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a:extLst>
            <a:ext uri="{FF2B5EF4-FFF2-40B4-BE49-F238E27FC236}">
              <a16:creationId xmlns:a16="http://schemas.microsoft.com/office/drawing/2014/main" id="{9BC29B41-A44F-404E-8E32-3984552C79A4}"/>
            </a:ext>
          </a:extLst>
        </xdr:cNvPr>
        <xdr:cNvSpPr/>
      </xdr:nvSpPr>
      <xdr:spPr>
        <a:xfrm>
          <a:off x="2571750" y="60077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a:extLst>
            <a:ext uri="{FF2B5EF4-FFF2-40B4-BE49-F238E27FC236}">
              <a16:creationId xmlns:a16="http://schemas.microsoft.com/office/drawing/2014/main" id="{3522219C-CCC8-496B-8BFE-A9CDCC75A739}"/>
            </a:ext>
          </a:extLst>
        </xdr:cNvPr>
        <xdr:cNvSpPr/>
      </xdr:nvSpPr>
      <xdr:spPr>
        <a:xfrm>
          <a:off x="1781175" y="59258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91440</xdr:rowOff>
    </xdr:from>
    <xdr:to>
      <xdr:col>6</xdr:col>
      <xdr:colOff>38100</xdr:colOff>
      <xdr:row>38</xdr:row>
      <xdr:rowOff>21590</xdr:rowOff>
    </xdr:to>
    <xdr:sp macro="" textlink="">
      <xdr:nvSpPr>
        <xdr:cNvPr id="66" name="フローチャート: 判断 65">
          <a:extLst>
            <a:ext uri="{FF2B5EF4-FFF2-40B4-BE49-F238E27FC236}">
              <a16:creationId xmlns:a16="http://schemas.microsoft.com/office/drawing/2014/main" id="{38442EF8-E503-4E32-A7D7-0F1FEDA6336F}"/>
            </a:ext>
          </a:extLst>
        </xdr:cNvPr>
        <xdr:cNvSpPr/>
      </xdr:nvSpPr>
      <xdr:spPr>
        <a:xfrm>
          <a:off x="981075" y="60890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A658C34-EB24-4FB9-9FBC-C781BBC84EBC}"/>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0DC7245-C927-4311-BE45-3A701F298AE7}"/>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EE8F2AE-0696-4FF3-A020-3DB5EC1CBF50}"/>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576A74E-02CD-43AF-A171-52B903B78229}"/>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231ED33-836E-4132-BC37-A0D71A56A8BD}"/>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140970</xdr:rowOff>
    </xdr:from>
    <xdr:to>
      <xdr:col>24</xdr:col>
      <xdr:colOff>114300</xdr:colOff>
      <xdr:row>34</xdr:row>
      <xdr:rowOff>71120</xdr:rowOff>
    </xdr:to>
    <xdr:sp macro="" textlink="">
      <xdr:nvSpPr>
        <xdr:cNvPr id="72" name="楕円 71">
          <a:extLst>
            <a:ext uri="{FF2B5EF4-FFF2-40B4-BE49-F238E27FC236}">
              <a16:creationId xmlns:a16="http://schemas.microsoft.com/office/drawing/2014/main" id="{3DABA62B-B7B4-4198-BC1C-948F16A208E8}"/>
            </a:ext>
          </a:extLst>
        </xdr:cNvPr>
        <xdr:cNvSpPr/>
      </xdr:nvSpPr>
      <xdr:spPr>
        <a:xfrm>
          <a:off x="4124325" y="549719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163847</xdr:rowOff>
    </xdr:from>
    <xdr:ext cx="405111" cy="259045"/>
    <xdr:sp macro="" textlink="">
      <xdr:nvSpPr>
        <xdr:cNvPr id="73" name="【図書館】&#10;有形固定資産減価償却率該当値テキスト">
          <a:extLst>
            <a:ext uri="{FF2B5EF4-FFF2-40B4-BE49-F238E27FC236}">
              <a16:creationId xmlns:a16="http://schemas.microsoft.com/office/drawing/2014/main" id="{DC49C7F9-6669-494F-AA7D-0B29C389C62C}"/>
            </a:ext>
          </a:extLst>
        </xdr:cNvPr>
        <xdr:cNvSpPr txBox="1"/>
      </xdr:nvSpPr>
      <xdr:spPr>
        <a:xfrm>
          <a:off x="4219575" y="53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106680</xdr:rowOff>
    </xdr:from>
    <xdr:to>
      <xdr:col>20</xdr:col>
      <xdr:colOff>38100</xdr:colOff>
      <xdr:row>34</xdr:row>
      <xdr:rowOff>36830</xdr:rowOff>
    </xdr:to>
    <xdr:sp macro="" textlink="">
      <xdr:nvSpPr>
        <xdr:cNvPr id="74" name="楕円 73">
          <a:extLst>
            <a:ext uri="{FF2B5EF4-FFF2-40B4-BE49-F238E27FC236}">
              <a16:creationId xmlns:a16="http://schemas.microsoft.com/office/drawing/2014/main" id="{9939CA42-B4EF-49C1-98D3-57F59A31BAAA}"/>
            </a:ext>
          </a:extLst>
        </xdr:cNvPr>
        <xdr:cNvSpPr/>
      </xdr:nvSpPr>
      <xdr:spPr>
        <a:xfrm>
          <a:off x="3381375" y="54565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157480</xdr:rowOff>
    </xdr:from>
    <xdr:to>
      <xdr:col>24</xdr:col>
      <xdr:colOff>63500</xdr:colOff>
      <xdr:row>34</xdr:row>
      <xdr:rowOff>20320</xdr:rowOff>
    </xdr:to>
    <xdr:cxnSp macro="">
      <xdr:nvCxnSpPr>
        <xdr:cNvPr id="75" name="直線コネクタ 74">
          <a:extLst>
            <a:ext uri="{FF2B5EF4-FFF2-40B4-BE49-F238E27FC236}">
              <a16:creationId xmlns:a16="http://schemas.microsoft.com/office/drawing/2014/main" id="{CAED4C2C-57AB-4615-BDEE-D7BC797DF0C0}"/>
            </a:ext>
          </a:extLst>
        </xdr:cNvPr>
        <xdr:cNvCxnSpPr/>
      </xdr:nvCxnSpPr>
      <xdr:spPr>
        <a:xfrm>
          <a:off x="3429000" y="5513705"/>
          <a:ext cx="7524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72390</xdr:rowOff>
    </xdr:from>
    <xdr:to>
      <xdr:col>15</xdr:col>
      <xdr:colOff>101600</xdr:colOff>
      <xdr:row>34</xdr:row>
      <xdr:rowOff>2540</xdr:rowOff>
    </xdr:to>
    <xdr:sp macro="" textlink="">
      <xdr:nvSpPr>
        <xdr:cNvPr id="76" name="楕円 75">
          <a:extLst>
            <a:ext uri="{FF2B5EF4-FFF2-40B4-BE49-F238E27FC236}">
              <a16:creationId xmlns:a16="http://schemas.microsoft.com/office/drawing/2014/main" id="{69BBE2B0-CC2B-403E-9DEE-EE9953642626}"/>
            </a:ext>
          </a:extLst>
        </xdr:cNvPr>
        <xdr:cNvSpPr/>
      </xdr:nvSpPr>
      <xdr:spPr>
        <a:xfrm>
          <a:off x="2571750" y="54222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123190</xdr:rowOff>
    </xdr:from>
    <xdr:to>
      <xdr:col>19</xdr:col>
      <xdr:colOff>177800</xdr:colOff>
      <xdr:row>33</xdr:row>
      <xdr:rowOff>157480</xdr:rowOff>
    </xdr:to>
    <xdr:cxnSp macro="">
      <xdr:nvCxnSpPr>
        <xdr:cNvPr id="77" name="直線コネクタ 76">
          <a:extLst>
            <a:ext uri="{FF2B5EF4-FFF2-40B4-BE49-F238E27FC236}">
              <a16:creationId xmlns:a16="http://schemas.microsoft.com/office/drawing/2014/main" id="{186B9C2F-FA1F-4C43-A755-E65098C69EC8}"/>
            </a:ext>
          </a:extLst>
        </xdr:cNvPr>
        <xdr:cNvCxnSpPr/>
      </xdr:nvCxnSpPr>
      <xdr:spPr>
        <a:xfrm>
          <a:off x="2619375" y="5479415"/>
          <a:ext cx="8096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38100</xdr:rowOff>
    </xdr:from>
    <xdr:to>
      <xdr:col>10</xdr:col>
      <xdr:colOff>165100</xdr:colOff>
      <xdr:row>33</xdr:row>
      <xdr:rowOff>139700</xdr:rowOff>
    </xdr:to>
    <xdr:sp macro="" textlink="">
      <xdr:nvSpPr>
        <xdr:cNvPr id="78" name="楕円 77">
          <a:extLst>
            <a:ext uri="{FF2B5EF4-FFF2-40B4-BE49-F238E27FC236}">
              <a16:creationId xmlns:a16="http://schemas.microsoft.com/office/drawing/2014/main" id="{2F4B2C6B-22DF-4C1D-9E2F-E456BF7BC5D7}"/>
            </a:ext>
          </a:extLst>
        </xdr:cNvPr>
        <xdr:cNvSpPr/>
      </xdr:nvSpPr>
      <xdr:spPr>
        <a:xfrm>
          <a:off x="1781175" y="53911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88900</xdr:rowOff>
    </xdr:from>
    <xdr:to>
      <xdr:col>15</xdr:col>
      <xdr:colOff>50800</xdr:colOff>
      <xdr:row>33</xdr:row>
      <xdr:rowOff>123190</xdr:rowOff>
    </xdr:to>
    <xdr:cxnSp macro="">
      <xdr:nvCxnSpPr>
        <xdr:cNvPr id="79" name="直線コネクタ 78">
          <a:extLst>
            <a:ext uri="{FF2B5EF4-FFF2-40B4-BE49-F238E27FC236}">
              <a16:creationId xmlns:a16="http://schemas.microsoft.com/office/drawing/2014/main" id="{859151B3-3358-4436-97FA-9D14EA68FF9D}"/>
            </a:ext>
          </a:extLst>
        </xdr:cNvPr>
        <xdr:cNvCxnSpPr/>
      </xdr:nvCxnSpPr>
      <xdr:spPr>
        <a:xfrm>
          <a:off x="1828800" y="5438775"/>
          <a:ext cx="79057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107950</xdr:rowOff>
    </xdr:from>
    <xdr:to>
      <xdr:col>6</xdr:col>
      <xdr:colOff>38100</xdr:colOff>
      <xdr:row>34</xdr:row>
      <xdr:rowOff>38100</xdr:rowOff>
    </xdr:to>
    <xdr:sp macro="" textlink="">
      <xdr:nvSpPr>
        <xdr:cNvPr id="80" name="楕円 79">
          <a:extLst>
            <a:ext uri="{FF2B5EF4-FFF2-40B4-BE49-F238E27FC236}">
              <a16:creationId xmlns:a16="http://schemas.microsoft.com/office/drawing/2014/main" id="{FC4F21E4-D8EA-4E82-AF3F-EAD807C2748A}"/>
            </a:ext>
          </a:extLst>
        </xdr:cNvPr>
        <xdr:cNvSpPr/>
      </xdr:nvSpPr>
      <xdr:spPr>
        <a:xfrm>
          <a:off x="981075" y="5457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88900</xdr:rowOff>
    </xdr:from>
    <xdr:to>
      <xdr:col>10</xdr:col>
      <xdr:colOff>114300</xdr:colOff>
      <xdr:row>33</xdr:row>
      <xdr:rowOff>158750</xdr:rowOff>
    </xdr:to>
    <xdr:cxnSp macro="">
      <xdr:nvCxnSpPr>
        <xdr:cNvPr id="81" name="直線コネクタ 80">
          <a:extLst>
            <a:ext uri="{FF2B5EF4-FFF2-40B4-BE49-F238E27FC236}">
              <a16:creationId xmlns:a16="http://schemas.microsoft.com/office/drawing/2014/main" id="{4BEAE34F-EF5F-4B84-ABCA-7F51172C434A}"/>
            </a:ext>
          </a:extLst>
        </xdr:cNvPr>
        <xdr:cNvCxnSpPr/>
      </xdr:nvCxnSpPr>
      <xdr:spPr>
        <a:xfrm flipV="1">
          <a:off x="1028700" y="5438775"/>
          <a:ext cx="8001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123207</xdr:rowOff>
    </xdr:from>
    <xdr:ext cx="405111" cy="259045"/>
    <xdr:sp macro="" textlink="">
      <xdr:nvSpPr>
        <xdr:cNvPr id="82" name="n_1aveValue【図書館】&#10;有形固定資産減価償却率">
          <a:extLst>
            <a:ext uri="{FF2B5EF4-FFF2-40B4-BE49-F238E27FC236}">
              <a16:creationId xmlns:a16="http://schemas.microsoft.com/office/drawing/2014/main" id="{6CBFBD88-3434-41A6-A90D-6994AA2E7600}"/>
            </a:ext>
          </a:extLst>
        </xdr:cNvPr>
        <xdr:cNvSpPr txBox="1"/>
      </xdr:nvSpPr>
      <xdr:spPr>
        <a:xfrm>
          <a:off x="32391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96537</xdr:rowOff>
    </xdr:from>
    <xdr:ext cx="405111" cy="259045"/>
    <xdr:sp macro="" textlink="">
      <xdr:nvSpPr>
        <xdr:cNvPr id="83" name="n_2aveValue【図書館】&#10;有形固定資産減価償却率">
          <a:extLst>
            <a:ext uri="{FF2B5EF4-FFF2-40B4-BE49-F238E27FC236}">
              <a16:creationId xmlns:a16="http://schemas.microsoft.com/office/drawing/2014/main" id="{AE17F9AF-94FC-4050-A323-AA3A655250B0}"/>
            </a:ext>
          </a:extLst>
        </xdr:cNvPr>
        <xdr:cNvSpPr txBox="1"/>
      </xdr:nvSpPr>
      <xdr:spPr>
        <a:xfrm>
          <a:off x="2439044" y="6097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11447</xdr:rowOff>
    </xdr:from>
    <xdr:ext cx="405111" cy="259045"/>
    <xdr:sp macro="" textlink="">
      <xdr:nvSpPr>
        <xdr:cNvPr id="84" name="n_3aveValue【図書館】&#10;有形固定資産減価償却率">
          <a:extLst>
            <a:ext uri="{FF2B5EF4-FFF2-40B4-BE49-F238E27FC236}">
              <a16:creationId xmlns:a16="http://schemas.microsoft.com/office/drawing/2014/main" id="{D8127FBA-22B2-43B7-83E7-6C1FAEEADAB9}"/>
            </a:ext>
          </a:extLst>
        </xdr:cNvPr>
        <xdr:cNvSpPr txBox="1"/>
      </xdr:nvSpPr>
      <xdr:spPr>
        <a:xfrm>
          <a:off x="1648469"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12717</xdr:rowOff>
    </xdr:from>
    <xdr:ext cx="405111" cy="259045"/>
    <xdr:sp macro="" textlink="">
      <xdr:nvSpPr>
        <xdr:cNvPr id="85" name="n_4aveValue【図書館】&#10;有形固定資産減価償却率">
          <a:extLst>
            <a:ext uri="{FF2B5EF4-FFF2-40B4-BE49-F238E27FC236}">
              <a16:creationId xmlns:a16="http://schemas.microsoft.com/office/drawing/2014/main" id="{07F143FD-6624-46C8-985A-279941CC6C68}"/>
            </a:ext>
          </a:extLst>
        </xdr:cNvPr>
        <xdr:cNvSpPr txBox="1"/>
      </xdr:nvSpPr>
      <xdr:spPr>
        <a:xfrm>
          <a:off x="848369"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53357</xdr:rowOff>
    </xdr:from>
    <xdr:ext cx="340478" cy="259045"/>
    <xdr:sp macro="" textlink="">
      <xdr:nvSpPr>
        <xdr:cNvPr id="86" name="n_1mainValue【図書館】&#10;有形固定資産減価償却率">
          <a:extLst>
            <a:ext uri="{FF2B5EF4-FFF2-40B4-BE49-F238E27FC236}">
              <a16:creationId xmlns:a16="http://schemas.microsoft.com/office/drawing/2014/main" id="{46E62A15-0E94-408B-B72A-E7F56655D486}"/>
            </a:ext>
          </a:extLst>
        </xdr:cNvPr>
        <xdr:cNvSpPr txBox="1"/>
      </xdr:nvSpPr>
      <xdr:spPr>
        <a:xfrm>
          <a:off x="3258761" y="5241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19067</xdr:rowOff>
    </xdr:from>
    <xdr:ext cx="340478" cy="259045"/>
    <xdr:sp macro="" textlink="">
      <xdr:nvSpPr>
        <xdr:cNvPr id="87" name="n_2mainValue【図書館】&#10;有形固定資産減価償却率">
          <a:extLst>
            <a:ext uri="{FF2B5EF4-FFF2-40B4-BE49-F238E27FC236}">
              <a16:creationId xmlns:a16="http://schemas.microsoft.com/office/drawing/2014/main" id="{F1BA4E7D-365F-4D5C-BC73-9998CED95747}"/>
            </a:ext>
          </a:extLst>
        </xdr:cNvPr>
        <xdr:cNvSpPr txBox="1"/>
      </xdr:nvSpPr>
      <xdr:spPr>
        <a:xfrm>
          <a:off x="2468186" y="52101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156227</xdr:rowOff>
    </xdr:from>
    <xdr:ext cx="340478" cy="259045"/>
    <xdr:sp macro="" textlink="">
      <xdr:nvSpPr>
        <xdr:cNvPr id="88" name="n_3mainValue【図書館】&#10;有形固定資産減価償却率">
          <a:extLst>
            <a:ext uri="{FF2B5EF4-FFF2-40B4-BE49-F238E27FC236}">
              <a16:creationId xmlns:a16="http://schemas.microsoft.com/office/drawing/2014/main" id="{4D739A61-7CA4-4CBF-B60C-36296662EDA9}"/>
            </a:ext>
          </a:extLst>
        </xdr:cNvPr>
        <xdr:cNvSpPr txBox="1"/>
      </xdr:nvSpPr>
      <xdr:spPr>
        <a:xfrm>
          <a:off x="1677611" y="51886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54627</xdr:rowOff>
    </xdr:from>
    <xdr:ext cx="340478" cy="259045"/>
    <xdr:sp macro="" textlink="">
      <xdr:nvSpPr>
        <xdr:cNvPr id="89" name="n_4mainValue【図書館】&#10;有形固定資産減価償却率">
          <a:extLst>
            <a:ext uri="{FF2B5EF4-FFF2-40B4-BE49-F238E27FC236}">
              <a16:creationId xmlns:a16="http://schemas.microsoft.com/office/drawing/2014/main" id="{4FFB6E5A-4AC9-4ED4-98CB-5530741C7527}"/>
            </a:ext>
          </a:extLst>
        </xdr:cNvPr>
        <xdr:cNvSpPr txBox="1"/>
      </xdr:nvSpPr>
      <xdr:spPr>
        <a:xfrm>
          <a:off x="867986" y="52457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FD0A01CE-675B-429E-9B14-E27C2AF43F3A}"/>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D55E4A39-6AE4-402C-9A5E-E8B5031510B6}"/>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1A846844-65BA-4940-9FE1-D8DFFEFD735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BE51BDAE-9F73-4C56-A39D-165EABB67827}"/>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EBA29755-DE91-4297-A62A-39A2C7041409}"/>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D1ABDEFE-6645-4200-A53D-B7AA0309EF42}"/>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82D0A863-3953-415C-98B1-444F39B5048B}"/>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74B1CC9D-8DBB-43C0-9801-6AA5F416B3DF}"/>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15DCB797-F4BE-47FE-8AAC-0519550731F7}"/>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D7518A6F-0B29-4C7E-A3FD-20CAE7950E07}"/>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69E81CC5-FCCB-4845-B114-92759E647562}"/>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B38F2007-7DED-4A73-B708-523EFE691098}"/>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B2930879-B40E-4787-B263-A7D86A3FDD5E}"/>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9CB491D5-97DE-4F01-AA1E-D54481C067D4}"/>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EFE2F6CA-C7E0-43F9-8D6F-B4CCE3D3B90E}"/>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1EF56406-8CD3-4D2F-BD3E-1A6FD5691C3B}"/>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7DDA978F-DF37-497D-86EE-D5DC6181B7A7}"/>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80DA2E29-B89A-4D1B-AFD3-080268F38B7D}"/>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8C10F025-A040-4BC6-9E95-DD56C023030C}"/>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AE578945-019A-475C-B23E-45E10E946FED}"/>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047B9AA-B4B8-4C30-A1CF-14B756200217}"/>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F187497-6E79-4128-B611-A76BBE184C0F}"/>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98E50AD-43C4-48BD-9386-1B02AE2AB190}"/>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a:extLst>
            <a:ext uri="{FF2B5EF4-FFF2-40B4-BE49-F238E27FC236}">
              <a16:creationId xmlns:a16="http://schemas.microsoft.com/office/drawing/2014/main" id="{1C9D4968-3FEC-4392-984D-5402F4945305}"/>
            </a:ext>
          </a:extLst>
        </xdr:cNvPr>
        <xdr:cNvCxnSpPr/>
      </xdr:nvCxnSpPr>
      <xdr:spPr>
        <a:xfrm flipV="1">
          <a:off x="9429115" y="544830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a:extLst>
            <a:ext uri="{FF2B5EF4-FFF2-40B4-BE49-F238E27FC236}">
              <a16:creationId xmlns:a16="http://schemas.microsoft.com/office/drawing/2014/main" id="{370DF3FA-D7AB-452A-A6AA-FF4685C43A80}"/>
            </a:ext>
          </a:extLst>
        </xdr:cNvPr>
        <xdr:cNvSpPr txBox="1"/>
      </xdr:nvSpPr>
      <xdr:spPr>
        <a:xfrm>
          <a:off x="9467850"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a:extLst>
            <a:ext uri="{FF2B5EF4-FFF2-40B4-BE49-F238E27FC236}">
              <a16:creationId xmlns:a16="http://schemas.microsoft.com/office/drawing/2014/main" id="{DE67295B-7D79-46BF-A2D7-D25A0F6410C5}"/>
            </a:ext>
          </a:extLst>
        </xdr:cNvPr>
        <xdr:cNvCxnSpPr/>
      </xdr:nvCxnSpPr>
      <xdr:spPr>
        <a:xfrm>
          <a:off x="9363075" y="68465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a:extLst>
            <a:ext uri="{FF2B5EF4-FFF2-40B4-BE49-F238E27FC236}">
              <a16:creationId xmlns:a16="http://schemas.microsoft.com/office/drawing/2014/main" id="{C947EECB-14FD-46D4-B0E0-EAFBDE10AF89}"/>
            </a:ext>
          </a:extLst>
        </xdr:cNvPr>
        <xdr:cNvSpPr txBox="1"/>
      </xdr:nvSpPr>
      <xdr:spPr>
        <a:xfrm>
          <a:off x="9467850" y="52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a:extLst>
            <a:ext uri="{FF2B5EF4-FFF2-40B4-BE49-F238E27FC236}">
              <a16:creationId xmlns:a16="http://schemas.microsoft.com/office/drawing/2014/main" id="{899F264F-1FC8-46C0-B5D7-C05F2ECFCD77}"/>
            </a:ext>
          </a:extLst>
        </xdr:cNvPr>
        <xdr:cNvCxnSpPr/>
      </xdr:nvCxnSpPr>
      <xdr:spPr>
        <a:xfrm>
          <a:off x="9363075" y="54483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107332</xdr:rowOff>
    </xdr:from>
    <xdr:ext cx="469744" cy="259045"/>
    <xdr:sp macro="" textlink="">
      <xdr:nvSpPr>
        <xdr:cNvPr id="118" name="【図書館】&#10;一人当たり面積平均値テキスト">
          <a:extLst>
            <a:ext uri="{FF2B5EF4-FFF2-40B4-BE49-F238E27FC236}">
              <a16:creationId xmlns:a16="http://schemas.microsoft.com/office/drawing/2014/main" id="{FCAA5538-69F5-43EB-B399-C1A0036EF0D0}"/>
            </a:ext>
          </a:extLst>
        </xdr:cNvPr>
        <xdr:cNvSpPr txBox="1"/>
      </xdr:nvSpPr>
      <xdr:spPr>
        <a:xfrm>
          <a:off x="9467850" y="6266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a:extLst>
            <a:ext uri="{FF2B5EF4-FFF2-40B4-BE49-F238E27FC236}">
              <a16:creationId xmlns:a16="http://schemas.microsoft.com/office/drawing/2014/main" id="{BEA254C6-DCED-42F0-BB86-8D962124CE5B}"/>
            </a:ext>
          </a:extLst>
        </xdr:cNvPr>
        <xdr:cNvSpPr/>
      </xdr:nvSpPr>
      <xdr:spPr>
        <a:xfrm>
          <a:off x="9401175" y="641223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a:extLst>
            <a:ext uri="{FF2B5EF4-FFF2-40B4-BE49-F238E27FC236}">
              <a16:creationId xmlns:a16="http://schemas.microsoft.com/office/drawing/2014/main" id="{7607E7E8-61C1-4779-A2B4-BA56DAF7783A}"/>
            </a:ext>
          </a:extLst>
        </xdr:cNvPr>
        <xdr:cNvSpPr/>
      </xdr:nvSpPr>
      <xdr:spPr>
        <a:xfrm>
          <a:off x="8639175" y="6435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a:extLst>
            <a:ext uri="{FF2B5EF4-FFF2-40B4-BE49-F238E27FC236}">
              <a16:creationId xmlns:a16="http://schemas.microsoft.com/office/drawing/2014/main" id="{CF5F162C-40BA-4835-A373-E9D81FF9C57C}"/>
            </a:ext>
          </a:extLst>
        </xdr:cNvPr>
        <xdr:cNvSpPr/>
      </xdr:nvSpPr>
      <xdr:spPr>
        <a:xfrm>
          <a:off x="7839075" y="64395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a:extLst>
            <a:ext uri="{FF2B5EF4-FFF2-40B4-BE49-F238E27FC236}">
              <a16:creationId xmlns:a16="http://schemas.microsoft.com/office/drawing/2014/main" id="{66F30B4C-FBC5-450B-932D-EC226847770B}"/>
            </a:ext>
          </a:extLst>
        </xdr:cNvPr>
        <xdr:cNvSpPr/>
      </xdr:nvSpPr>
      <xdr:spPr>
        <a:xfrm>
          <a:off x="7029450" y="64122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74930</xdr:rowOff>
    </xdr:from>
    <xdr:to>
      <xdr:col>36</xdr:col>
      <xdr:colOff>165100</xdr:colOff>
      <xdr:row>41</xdr:row>
      <xdr:rowOff>5080</xdr:rowOff>
    </xdr:to>
    <xdr:sp macro="" textlink="">
      <xdr:nvSpPr>
        <xdr:cNvPr id="123" name="フローチャート: 判断 122">
          <a:extLst>
            <a:ext uri="{FF2B5EF4-FFF2-40B4-BE49-F238E27FC236}">
              <a16:creationId xmlns:a16="http://schemas.microsoft.com/office/drawing/2014/main" id="{A5BBB4BF-97C9-4F03-9F4F-79FABB80630A}"/>
            </a:ext>
          </a:extLst>
        </xdr:cNvPr>
        <xdr:cNvSpPr/>
      </xdr:nvSpPr>
      <xdr:spPr>
        <a:xfrm>
          <a:off x="6238875" y="65614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7F22014-E48D-4F0A-A83D-2621AD66FCA2}"/>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DCF0F90-FDC8-4516-B7A7-CBA1930C5282}"/>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8B6C2C5-763E-4757-B190-47B0EEDBF4F7}"/>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3C4935B-91D7-43C2-AAE7-DDFE73F3A440}"/>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EBDB815-0D25-414A-92B5-08188FF7989C}"/>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15875</xdr:rowOff>
    </xdr:from>
    <xdr:to>
      <xdr:col>55</xdr:col>
      <xdr:colOff>50800</xdr:colOff>
      <xdr:row>41</xdr:row>
      <xdr:rowOff>117475</xdr:rowOff>
    </xdr:to>
    <xdr:sp macro="" textlink="">
      <xdr:nvSpPr>
        <xdr:cNvPr id="129" name="楕円 128">
          <a:extLst>
            <a:ext uri="{FF2B5EF4-FFF2-40B4-BE49-F238E27FC236}">
              <a16:creationId xmlns:a16="http://schemas.microsoft.com/office/drawing/2014/main" id="{EA8E276F-8E0B-4D61-A4AC-600D88141D5E}"/>
            </a:ext>
          </a:extLst>
        </xdr:cNvPr>
        <xdr:cNvSpPr/>
      </xdr:nvSpPr>
      <xdr:spPr>
        <a:xfrm>
          <a:off x="9401175" y="666432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165752</xdr:rowOff>
    </xdr:from>
    <xdr:ext cx="469744" cy="259045"/>
    <xdr:sp macro="" textlink="">
      <xdr:nvSpPr>
        <xdr:cNvPr id="130" name="【図書館】&#10;一人当たり面積該当値テキスト">
          <a:extLst>
            <a:ext uri="{FF2B5EF4-FFF2-40B4-BE49-F238E27FC236}">
              <a16:creationId xmlns:a16="http://schemas.microsoft.com/office/drawing/2014/main" id="{4E4514EC-9A46-4B9B-812C-48D260BDBAB1}"/>
            </a:ext>
          </a:extLst>
        </xdr:cNvPr>
        <xdr:cNvSpPr txBox="1"/>
      </xdr:nvSpPr>
      <xdr:spPr>
        <a:xfrm>
          <a:off x="9467850" y="664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17780</xdr:rowOff>
    </xdr:from>
    <xdr:to>
      <xdr:col>50</xdr:col>
      <xdr:colOff>165100</xdr:colOff>
      <xdr:row>41</xdr:row>
      <xdr:rowOff>119380</xdr:rowOff>
    </xdr:to>
    <xdr:sp macro="" textlink="">
      <xdr:nvSpPr>
        <xdr:cNvPr id="131" name="楕円 130">
          <a:extLst>
            <a:ext uri="{FF2B5EF4-FFF2-40B4-BE49-F238E27FC236}">
              <a16:creationId xmlns:a16="http://schemas.microsoft.com/office/drawing/2014/main" id="{80CEAF01-9D51-48DB-BD3C-B0917468D2CE}"/>
            </a:ext>
          </a:extLst>
        </xdr:cNvPr>
        <xdr:cNvSpPr/>
      </xdr:nvSpPr>
      <xdr:spPr>
        <a:xfrm>
          <a:off x="8639175" y="66662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66675</xdr:rowOff>
    </xdr:from>
    <xdr:to>
      <xdr:col>55</xdr:col>
      <xdr:colOff>0</xdr:colOff>
      <xdr:row>41</xdr:row>
      <xdr:rowOff>68580</xdr:rowOff>
    </xdr:to>
    <xdr:cxnSp macro="">
      <xdr:nvCxnSpPr>
        <xdr:cNvPr id="132" name="直線コネクタ 131">
          <a:extLst>
            <a:ext uri="{FF2B5EF4-FFF2-40B4-BE49-F238E27FC236}">
              <a16:creationId xmlns:a16="http://schemas.microsoft.com/office/drawing/2014/main" id="{1808415A-9239-455C-9B4D-AB028938B867}"/>
            </a:ext>
          </a:extLst>
        </xdr:cNvPr>
        <xdr:cNvCxnSpPr/>
      </xdr:nvCxnSpPr>
      <xdr:spPr>
        <a:xfrm flipV="1">
          <a:off x="8686800" y="6711950"/>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19685</xdr:rowOff>
    </xdr:from>
    <xdr:to>
      <xdr:col>46</xdr:col>
      <xdr:colOff>38100</xdr:colOff>
      <xdr:row>41</xdr:row>
      <xdr:rowOff>121285</xdr:rowOff>
    </xdr:to>
    <xdr:sp macro="" textlink="">
      <xdr:nvSpPr>
        <xdr:cNvPr id="133" name="楕円 132">
          <a:extLst>
            <a:ext uri="{FF2B5EF4-FFF2-40B4-BE49-F238E27FC236}">
              <a16:creationId xmlns:a16="http://schemas.microsoft.com/office/drawing/2014/main" id="{B286FB4A-F74B-41C6-983B-63F886E93E95}"/>
            </a:ext>
          </a:extLst>
        </xdr:cNvPr>
        <xdr:cNvSpPr/>
      </xdr:nvSpPr>
      <xdr:spPr>
        <a:xfrm>
          <a:off x="7839075" y="66681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68580</xdr:rowOff>
    </xdr:from>
    <xdr:to>
      <xdr:col>50</xdr:col>
      <xdr:colOff>114300</xdr:colOff>
      <xdr:row>41</xdr:row>
      <xdr:rowOff>70485</xdr:rowOff>
    </xdr:to>
    <xdr:cxnSp macro="">
      <xdr:nvCxnSpPr>
        <xdr:cNvPr id="134" name="直線コネクタ 133">
          <a:extLst>
            <a:ext uri="{FF2B5EF4-FFF2-40B4-BE49-F238E27FC236}">
              <a16:creationId xmlns:a16="http://schemas.microsoft.com/office/drawing/2014/main" id="{9D5B8665-9D37-430C-9D3A-2F9456A2A307}"/>
            </a:ext>
          </a:extLst>
        </xdr:cNvPr>
        <xdr:cNvCxnSpPr/>
      </xdr:nvCxnSpPr>
      <xdr:spPr>
        <a:xfrm flipV="1">
          <a:off x="7886700" y="671385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21590</xdr:rowOff>
    </xdr:from>
    <xdr:to>
      <xdr:col>41</xdr:col>
      <xdr:colOff>101600</xdr:colOff>
      <xdr:row>41</xdr:row>
      <xdr:rowOff>123190</xdr:rowOff>
    </xdr:to>
    <xdr:sp macro="" textlink="">
      <xdr:nvSpPr>
        <xdr:cNvPr id="135" name="楕円 134">
          <a:extLst>
            <a:ext uri="{FF2B5EF4-FFF2-40B4-BE49-F238E27FC236}">
              <a16:creationId xmlns:a16="http://schemas.microsoft.com/office/drawing/2014/main" id="{5614E48F-F289-4210-B4AB-1494F20A3322}"/>
            </a:ext>
          </a:extLst>
        </xdr:cNvPr>
        <xdr:cNvSpPr/>
      </xdr:nvSpPr>
      <xdr:spPr>
        <a:xfrm>
          <a:off x="7029450" y="66700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70485</xdr:rowOff>
    </xdr:from>
    <xdr:to>
      <xdr:col>45</xdr:col>
      <xdr:colOff>177800</xdr:colOff>
      <xdr:row>41</xdr:row>
      <xdr:rowOff>72390</xdr:rowOff>
    </xdr:to>
    <xdr:cxnSp macro="">
      <xdr:nvCxnSpPr>
        <xdr:cNvPr id="136" name="直線コネクタ 135">
          <a:extLst>
            <a:ext uri="{FF2B5EF4-FFF2-40B4-BE49-F238E27FC236}">
              <a16:creationId xmlns:a16="http://schemas.microsoft.com/office/drawing/2014/main" id="{6D39F223-B8FD-4641-A12F-AD2A3601390F}"/>
            </a:ext>
          </a:extLst>
        </xdr:cNvPr>
        <xdr:cNvCxnSpPr/>
      </xdr:nvCxnSpPr>
      <xdr:spPr>
        <a:xfrm flipV="1">
          <a:off x="7077075" y="6715760"/>
          <a:ext cx="8096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130175</xdr:rowOff>
    </xdr:from>
    <xdr:to>
      <xdr:col>36</xdr:col>
      <xdr:colOff>165100</xdr:colOff>
      <xdr:row>42</xdr:row>
      <xdr:rowOff>60325</xdr:rowOff>
    </xdr:to>
    <xdr:sp macro="" textlink="">
      <xdr:nvSpPr>
        <xdr:cNvPr id="137" name="楕円 136">
          <a:extLst>
            <a:ext uri="{FF2B5EF4-FFF2-40B4-BE49-F238E27FC236}">
              <a16:creationId xmlns:a16="http://schemas.microsoft.com/office/drawing/2014/main" id="{69F92A3F-8034-4635-A010-383CCF607A81}"/>
            </a:ext>
          </a:extLst>
        </xdr:cNvPr>
        <xdr:cNvSpPr/>
      </xdr:nvSpPr>
      <xdr:spPr>
        <a:xfrm>
          <a:off x="6238875" y="67786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72390</xdr:rowOff>
    </xdr:from>
    <xdr:to>
      <xdr:col>41</xdr:col>
      <xdr:colOff>50800</xdr:colOff>
      <xdr:row>42</xdr:row>
      <xdr:rowOff>9525</xdr:rowOff>
    </xdr:to>
    <xdr:cxnSp macro="">
      <xdr:nvCxnSpPr>
        <xdr:cNvPr id="138" name="直線コネクタ 137">
          <a:extLst>
            <a:ext uri="{FF2B5EF4-FFF2-40B4-BE49-F238E27FC236}">
              <a16:creationId xmlns:a16="http://schemas.microsoft.com/office/drawing/2014/main" id="{585CC3FB-2ACF-49D6-A11B-FCC5A135E825}"/>
            </a:ext>
          </a:extLst>
        </xdr:cNvPr>
        <xdr:cNvCxnSpPr/>
      </xdr:nvCxnSpPr>
      <xdr:spPr>
        <a:xfrm flipV="1">
          <a:off x="6286500" y="6717665"/>
          <a:ext cx="790575"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57802</xdr:rowOff>
    </xdr:from>
    <xdr:ext cx="469744" cy="259045"/>
    <xdr:sp macro="" textlink="">
      <xdr:nvSpPr>
        <xdr:cNvPr id="139" name="n_1aveValue【図書館】&#10;一人当たり面積">
          <a:extLst>
            <a:ext uri="{FF2B5EF4-FFF2-40B4-BE49-F238E27FC236}">
              <a16:creationId xmlns:a16="http://schemas.microsoft.com/office/drawing/2014/main" id="{901904D2-FDC7-44C4-9A66-3D4064D03171}"/>
            </a:ext>
          </a:extLst>
        </xdr:cNvPr>
        <xdr:cNvSpPr txBox="1"/>
      </xdr:nvSpPr>
      <xdr:spPr>
        <a:xfrm>
          <a:off x="8458277"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61612</xdr:rowOff>
    </xdr:from>
    <xdr:ext cx="469744" cy="259045"/>
    <xdr:sp macro="" textlink="">
      <xdr:nvSpPr>
        <xdr:cNvPr id="140" name="n_2aveValue【図書館】&#10;一人当たり面積">
          <a:extLst>
            <a:ext uri="{FF2B5EF4-FFF2-40B4-BE49-F238E27FC236}">
              <a16:creationId xmlns:a16="http://schemas.microsoft.com/office/drawing/2014/main" id="{60E6842F-867E-49C7-92AA-D5A6B00305C2}"/>
            </a:ext>
          </a:extLst>
        </xdr:cNvPr>
        <xdr:cNvSpPr txBox="1"/>
      </xdr:nvSpPr>
      <xdr:spPr>
        <a:xfrm>
          <a:off x="7677227" y="622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31132</xdr:rowOff>
    </xdr:from>
    <xdr:ext cx="469744" cy="259045"/>
    <xdr:sp macro="" textlink="">
      <xdr:nvSpPr>
        <xdr:cNvPr id="141" name="n_3aveValue【図書館】&#10;一人当たり面積">
          <a:extLst>
            <a:ext uri="{FF2B5EF4-FFF2-40B4-BE49-F238E27FC236}">
              <a16:creationId xmlns:a16="http://schemas.microsoft.com/office/drawing/2014/main" id="{4DD4049B-2E6C-4F1D-A34B-937A1BE5B262}"/>
            </a:ext>
          </a:extLst>
        </xdr:cNvPr>
        <xdr:cNvSpPr txBox="1"/>
      </xdr:nvSpPr>
      <xdr:spPr>
        <a:xfrm>
          <a:off x="6867602"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21607</xdr:rowOff>
    </xdr:from>
    <xdr:ext cx="469744" cy="259045"/>
    <xdr:sp macro="" textlink="">
      <xdr:nvSpPr>
        <xdr:cNvPr id="142" name="n_4aveValue【図書館】&#10;一人当たり面積">
          <a:extLst>
            <a:ext uri="{FF2B5EF4-FFF2-40B4-BE49-F238E27FC236}">
              <a16:creationId xmlns:a16="http://schemas.microsoft.com/office/drawing/2014/main" id="{74DD2890-3CC2-4C34-99E3-186746F3D9DD}"/>
            </a:ext>
          </a:extLst>
        </xdr:cNvPr>
        <xdr:cNvSpPr txBox="1"/>
      </xdr:nvSpPr>
      <xdr:spPr>
        <a:xfrm>
          <a:off x="6067502"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110507</xdr:rowOff>
    </xdr:from>
    <xdr:ext cx="469744" cy="259045"/>
    <xdr:sp macro="" textlink="">
      <xdr:nvSpPr>
        <xdr:cNvPr id="143" name="n_1mainValue【図書館】&#10;一人当たり面積">
          <a:extLst>
            <a:ext uri="{FF2B5EF4-FFF2-40B4-BE49-F238E27FC236}">
              <a16:creationId xmlns:a16="http://schemas.microsoft.com/office/drawing/2014/main" id="{7385866E-6D75-45F0-A06B-BE45F94C9489}"/>
            </a:ext>
          </a:extLst>
        </xdr:cNvPr>
        <xdr:cNvSpPr txBox="1"/>
      </xdr:nvSpPr>
      <xdr:spPr>
        <a:xfrm>
          <a:off x="8458277" y="67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112412</xdr:rowOff>
    </xdr:from>
    <xdr:ext cx="469744" cy="259045"/>
    <xdr:sp macro="" textlink="">
      <xdr:nvSpPr>
        <xdr:cNvPr id="144" name="n_2mainValue【図書館】&#10;一人当たり面積">
          <a:extLst>
            <a:ext uri="{FF2B5EF4-FFF2-40B4-BE49-F238E27FC236}">
              <a16:creationId xmlns:a16="http://schemas.microsoft.com/office/drawing/2014/main" id="{96C42CE1-1EA1-4BD0-9E31-9F1647EEF438}"/>
            </a:ext>
          </a:extLst>
        </xdr:cNvPr>
        <xdr:cNvSpPr txBox="1"/>
      </xdr:nvSpPr>
      <xdr:spPr>
        <a:xfrm>
          <a:off x="7677227" y="67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114317</xdr:rowOff>
    </xdr:from>
    <xdr:ext cx="469744" cy="259045"/>
    <xdr:sp macro="" textlink="">
      <xdr:nvSpPr>
        <xdr:cNvPr id="145" name="n_3mainValue【図書館】&#10;一人当たり面積">
          <a:extLst>
            <a:ext uri="{FF2B5EF4-FFF2-40B4-BE49-F238E27FC236}">
              <a16:creationId xmlns:a16="http://schemas.microsoft.com/office/drawing/2014/main" id="{663EE9DC-D3E2-4EC3-AB05-956A422349F3}"/>
            </a:ext>
          </a:extLst>
        </xdr:cNvPr>
        <xdr:cNvSpPr txBox="1"/>
      </xdr:nvSpPr>
      <xdr:spPr>
        <a:xfrm>
          <a:off x="6867602"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51452</xdr:rowOff>
    </xdr:from>
    <xdr:ext cx="469744" cy="259045"/>
    <xdr:sp macro="" textlink="">
      <xdr:nvSpPr>
        <xdr:cNvPr id="146" name="n_4mainValue【図書館】&#10;一人当たり面積">
          <a:extLst>
            <a:ext uri="{FF2B5EF4-FFF2-40B4-BE49-F238E27FC236}">
              <a16:creationId xmlns:a16="http://schemas.microsoft.com/office/drawing/2014/main" id="{0E81E8D9-9278-4C12-B7FC-4A2DD628D4EF}"/>
            </a:ext>
          </a:extLst>
        </xdr:cNvPr>
        <xdr:cNvSpPr txBox="1"/>
      </xdr:nvSpPr>
      <xdr:spPr>
        <a:xfrm>
          <a:off x="6067502" y="685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8F3B91F-DC81-46F2-B191-96B0BEB4F6E5}"/>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E55FBE2-919D-4647-AB03-6119037CA17D}"/>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E0925E6-19DE-45DD-9DBF-453C162AA2FA}"/>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7408104-7FC5-4946-879F-A3D047942BDA}"/>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31D5545-1595-4C1F-AE60-041DAF1B6616}"/>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5B8B621-5A42-4C10-B77A-6D86F88D4D25}"/>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2408162-1958-430D-8BA5-F7779D11D977}"/>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69364A5-F9FA-475E-BC0A-58F3910F4BDE}"/>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CB17CB1-28BC-406A-8042-4963574DB71F}"/>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0FBDF40-933E-4515-BB71-2509415BB974}"/>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21CBC75-89AE-4E99-925A-19C33B4A3E6A}"/>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B862ECF-2558-4BA2-8F9F-9AA91DEF574E}"/>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E227D6E2-37C9-4C67-98CB-4579FE72704F}"/>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90D9698-52E5-45CE-9B12-58C92C99CF0E}"/>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14B1CC6-4507-4453-BA4A-FCE8BFE96D39}"/>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DD3F5C6-478E-4119-9719-B1BE8559DE0B}"/>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21D9F3C-14DB-4546-AEA3-A1958719AA18}"/>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28F3BB2-E3CA-475C-AE4F-0BD95751C6CB}"/>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C911DC1E-E8FD-42DE-9DBF-82876134BCFD}"/>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F65F911-06B2-4331-ADEB-525C2EF9316A}"/>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6F8190F-A310-4EB0-82B1-3AD76867D247}"/>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2D1C71E-5EF1-4C8D-9BD9-FEB20FC0369F}"/>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CF4AE4B-2773-4F12-974D-C4C1943F6EDD}"/>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B4DDC18-E19C-4241-B01E-566D7820D5CE}"/>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C17291DB-42AA-4005-B093-CDC93CE10D7A}"/>
            </a:ext>
          </a:extLst>
        </xdr:cNvPr>
        <xdr:cNvCxnSpPr/>
      </xdr:nvCxnSpPr>
      <xdr:spPr>
        <a:xfrm flipV="1">
          <a:off x="4180840" y="9003665"/>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EDEBFAF4-EE4E-4D40-AB9A-4FC26E1A7D97}"/>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BAF91DC-5A27-4E0E-8C7E-CA8EE4A45559}"/>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12EA9CE-6311-4474-8C47-25144FA5019A}"/>
            </a:ext>
          </a:extLst>
        </xdr:cNvPr>
        <xdr:cNvSpPr txBox="1"/>
      </xdr:nvSpPr>
      <xdr:spPr>
        <a:xfrm>
          <a:off x="4219575" y="879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9497F266-B830-40CE-AE01-A6925B47BB7E}"/>
            </a:ext>
          </a:extLst>
        </xdr:cNvPr>
        <xdr:cNvCxnSpPr/>
      </xdr:nvCxnSpPr>
      <xdr:spPr>
        <a:xfrm>
          <a:off x="4105275" y="9003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2236122-7D41-4DC2-B983-2704027E5D04}"/>
            </a:ext>
          </a:extLst>
        </xdr:cNvPr>
        <xdr:cNvSpPr txBox="1"/>
      </xdr:nvSpPr>
      <xdr:spPr>
        <a:xfrm>
          <a:off x="4219575" y="984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7" name="フローチャート: 判断 176">
          <a:extLst>
            <a:ext uri="{FF2B5EF4-FFF2-40B4-BE49-F238E27FC236}">
              <a16:creationId xmlns:a16="http://schemas.microsoft.com/office/drawing/2014/main" id="{916D2F05-3FCC-4F67-B903-8F89EF4B89A7}"/>
            </a:ext>
          </a:extLst>
        </xdr:cNvPr>
        <xdr:cNvSpPr/>
      </xdr:nvSpPr>
      <xdr:spPr>
        <a:xfrm>
          <a:off x="4124325" y="98691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8" name="フローチャート: 判断 177">
          <a:extLst>
            <a:ext uri="{FF2B5EF4-FFF2-40B4-BE49-F238E27FC236}">
              <a16:creationId xmlns:a16="http://schemas.microsoft.com/office/drawing/2014/main" id="{2E2ECF66-A4C2-4730-90AC-80742A453574}"/>
            </a:ext>
          </a:extLst>
        </xdr:cNvPr>
        <xdr:cNvSpPr/>
      </xdr:nvSpPr>
      <xdr:spPr>
        <a:xfrm>
          <a:off x="3381375" y="98679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9" name="フローチャート: 判断 178">
          <a:extLst>
            <a:ext uri="{FF2B5EF4-FFF2-40B4-BE49-F238E27FC236}">
              <a16:creationId xmlns:a16="http://schemas.microsoft.com/office/drawing/2014/main" id="{3666E37E-09E9-40D0-A0E8-27D63B0F68CD}"/>
            </a:ext>
          </a:extLst>
        </xdr:cNvPr>
        <xdr:cNvSpPr/>
      </xdr:nvSpPr>
      <xdr:spPr>
        <a:xfrm>
          <a:off x="2571750" y="98571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a:extLst>
            <a:ext uri="{FF2B5EF4-FFF2-40B4-BE49-F238E27FC236}">
              <a16:creationId xmlns:a16="http://schemas.microsoft.com/office/drawing/2014/main" id="{9F48F6A5-6CED-4C7A-AF42-777F78E019E5}"/>
            </a:ext>
          </a:extLst>
        </xdr:cNvPr>
        <xdr:cNvSpPr/>
      </xdr:nvSpPr>
      <xdr:spPr>
        <a:xfrm>
          <a:off x="1781175" y="98590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AD8D5016-7C98-4366-BC4C-7EC127951443}"/>
            </a:ext>
          </a:extLst>
        </xdr:cNvPr>
        <xdr:cNvSpPr/>
      </xdr:nvSpPr>
      <xdr:spPr>
        <a:xfrm>
          <a:off x="981075" y="97364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BC99DC5-8140-4A22-8A61-8E78B673C73F}"/>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9DE35B-E4B0-4E09-ACA0-EDF10EF36EA3}"/>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D10DFF6-522C-466C-A751-EA5DF0026774}"/>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3C5F1A8-6239-4CB8-B21B-464E36C65DFE}"/>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120BEB9-ED00-4A17-A954-1418028C236F}"/>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90170</xdr:rowOff>
    </xdr:from>
    <xdr:to>
      <xdr:col>24</xdr:col>
      <xdr:colOff>114300</xdr:colOff>
      <xdr:row>61</xdr:row>
      <xdr:rowOff>20320</xdr:rowOff>
    </xdr:to>
    <xdr:sp macro="" textlink="">
      <xdr:nvSpPr>
        <xdr:cNvPr id="187" name="楕円 186">
          <a:extLst>
            <a:ext uri="{FF2B5EF4-FFF2-40B4-BE49-F238E27FC236}">
              <a16:creationId xmlns:a16="http://schemas.microsoft.com/office/drawing/2014/main" id="{F4AA8F83-8D87-4A73-8E01-A1740BAAEF6E}"/>
            </a:ext>
          </a:extLst>
        </xdr:cNvPr>
        <xdr:cNvSpPr/>
      </xdr:nvSpPr>
      <xdr:spPr>
        <a:xfrm>
          <a:off x="4124325" y="98120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113047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9007947C-B0F6-4812-A123-335F077EDC8B}"/>
            </a:ext>
          </a:extLst>
        </xdr:cNvPr>
        <xdr:cNvSpPr txBox="1"/>
      </xdr:nvSpPr>
      <xdr:spPr>
        <a:xfrm>
          <a:off x="4219575"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44450</xdr:rowOff>
    </xdr:from>
    <xdr:to>
      <xdr:col>20</xdr:col>
      <xdr:colOff>38100</xdr:colOff>
      <xdr:row>60</xdr:row>
      <xdr:rowOff>146050</xdr:rowOff>
    </xdr:to>
    <xdr:sp macro="" textlink="">
      <xdr:nvSpPr>
        <xdr:cNvPr id="189" name="楕円 188">
          <a:extLst>
            <a:ext uri="{FF2B5EF4-FFF2-40B4-BE49-F238E27FC236}">
              <a16:creationId xmlns:a16="http://schemas.microsoft.com/office/drawing/2014/main" id="{E9A17E54-6F3C-4EBE-999D-EEC3BBE79C32}"/>
            </a:ext>
          </a:extLst>
        </xdr:cNvPr>
        <xdr:cNvSpPr/>
      </xdr:nvSpPr>
      <xdr:spPr>
        <a:xfrm>
          <a:off x="3381375" y="9772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95250</xdr:rowOff>
    </xdr:from>
    <xdr:to>
      <xdr:col>24</xdr:col>
      <xdr:colOff>63500</xdr:colOff>
      <xdr:row>60</xdr:row>
      <xdr:rowOff>140970</xdr:rowOff>
    </xdr:to>
    <xdr:cxnSp macro="">
      <xdr:nvCxnSpPr>
        <xdr:cNvPr id="190" name="直線コネクタ 189">
          <a:extLst>
            <a:ext uri="{FF2B5EF4-FFF2-40B4-BE49-F238E27FC236}">
              <a16:creationId xmlns:a16="http://schemas.microsoft.com/office/drawing/2014/main" id="{3D26507D-0C19-426A-B510-B005776CD1D0}"/>
            </a:ext>
          </a:extLst>
        </xdr:cNvPr>
        <xdr:cNvCxnSpPr/>
      </xdr:nvCxnSpPr>
      <xdr:spPr>
        <a:xfrm>
          <a:off x="3429000" y="9820275"/>
          <a:ext cx="7524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91" name="楕円 190">
          <a:extLst>
            <a:ext uri="{FF2B5EF4-FFF2-40B4-BE49-F238E27FC236}">
              <a16:creationId xmlns:a16="http://schemas.microsoft.com/office/drawing/2014/main" id="{2E1B614E-2EE6-429F-8604-C391E2192EC4}"/>
            </a:ext>
          </a:extLst>
        </xdr:cNvPr>
        <xdr:cNvSpPr/>
      </xdr:nvSpPr>
      <xdr:spPr>
        <a:xfrm>
          <a:off x="2571750" y="97262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95250</xdr:rowOff>
    </xdr:to>
    <xdr:cxnSp macro="">
      <xdr:nvCxnSpPr>
        <xdr:cNvPr id="192" name="直線コネクタ 191">
          <a:extLst>
            <a:ext uri="{FF2B5EF4-FFF2-40B4-BE49-F238E27FC236}">
              <a16:creationId xmlns:a16="http://schemas.microsoft.com/office/drawing/2014/main" id="{919A7D69-0994-4F1E-92C5-C7BB7DE5246E}"/>
            </a:ext>
          </a:extLst>
        </xdr:cNvPr>
        <xdr:cNvCxnSpPr/>
      </xdr:nvCxnSpPr>
      <xdr:spPr>
        <a:xfrm>
          <a:off x="2619375" y="9773920"/>
          <a:ext cx="80962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93" name="楕円 192">
          <a:extLst>
            <a:ext uri="{FF2B5EF4-FFF2-40B4-BE49-F238E27FC236}">
              <a16:creationId xmlns:a16="http://schemas.microsoft.com/office/drawing/2014/main" id="{7C6D6534-2E38-475D-8474-D9C357D7AA94}"/>
            </a:ext>
          </a:extLst>
        </xdr:cNvPr>
        <xdr:cNvSpPr/>
      </xdr:nvSpPr>
      <xdr:spPr>
        <a:xfrm>
          <a:off x="1781175" y="96799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167640</xdr:rowOff>
    </xdr:from>
    <xdr:to>
      <xdr:col>15</xdr:col>
      <xdr:colOff>50800</xdr:colOff>
      <xdr:row>60</xdr:row>
      <xdr:rowOff>45720</xdr:rowOff>
    </xdr:to>
    <xdr:cxnSp macro="">
      <xdr:nvCxnSpPr>
        <xdr:cNvPr id="194" name="直線コネクタ 193">
          <a:extLst>
            <a:ext uri="{FF2B5EF4-FFF2-40B4-BE49-F238E27FC236}">
              <a16:creationId xmlns:a16="http://schemas.microsoft.com/office/drawing/2014/main" id="{2B2DEB50-0A6B-4FAF-B3B9-AAF5B2B23D8F}"/>
            </a:ext>
          </a:extLst>
        </xdr:cNvPr>
        <xdr:cNvCxnSpPr/>
      </xdr:nvCxnSpPr>
      <xdr:spPr>
        <a:xfrm>
          <a:off x="1828800" y="9727565"/>
          <a:ext cx="79057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107315</xdr:rowOff>
    </xdr:from>
    <xdr:to>
      <xdr:col>6</xdr:col>
      <xdr:colOff>38100</xdr:colOff>
      <xdr:row>60</xdr:row>
      <xdr:rowOff>37465</xdr:rowOff>
    </xdr:to>
    <xdr:sp macro="" textlink="">
      <xdr:nvSpPr>
        <xdr:cNvPr id="195" name="楕円 194">
          <a:extLst>
            <a:ext uri="{FF2B5EF4-FFF2-40B4-BE49-F238E27FC236}">
              <a16:creationId xmlns:a16="http://schemas.microsoft.com/office/drawing/2014/main" id="{90CA8C71-4A0E-4C12-8FED-12C145863F39}"/>
            </a:ext>
          </a:extLst>
        </xdr:cNvPr>
        <xdr:cNvSpPr/>
      </xdr:nvSpPr>
      <xdr:spPr>
        <a:xfrm>
          <a:off x="981075" y="96672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158115</xdr:rowOff>
    </xdr:from>
    <xdr:to>
      <xdr:col>10</xdr:col>
      <xdr:colOff>114300</xdr:colOff>
      <xdr:row>59</xdr:row>
      <xdr:rowOff>167640</xdr:rowOff>
    </xdr:to>
    <xdr:cxnSp macro="">
      <xdr:nvCxnSpPr>
        <xdr:cNvPr id="196" name="直線コネクタ 195">
          <a:extLst>
            <a:ext uri="{FF2B5EF4-FFF2-40B4-BE49-F238E27FC236}">
              <a16:creationId xmlns:a16="http://schemas.microsoft.com/office/drawing/2014/main" id="{A4EF727F-7D37-4122-880D-7DF63E8695CA}"/>
            </a:ext>
          </a:extLst>
        </xdr:cNvPr>
        <xdr:cNvCxnSpPr/>
      </xdr:nvCxnSpPr>
      <xdr:spPr>
        <a:xfrm>
          <a:off x="1028700" y="9724390"/>
          <a:ext cx="8001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197" name="n_1aveValue【体育館・プール】&#10;有形固定資産減価償却率">
          <a:extLst>
            <a:ext uri="{FF2B5EF4-FFF2-40B4-BE49-F238E27FC236}">
              <a16:creationId xmlns:a16="http://schemas.microsoft.com/office/drawing/2014/main" id="{96BEDB23-A027-4C76-A286-319298551FF6}"/>
            </a:ext>
          </a:extLst>
        </xdr:cNvPr>
        <xdr:cNvSpPr txBox="1"/>
      </xdr:nvSpPr>
      <xdr:spPr>
        <a:xfrm>
          <a:off x="3239144" y="9951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98" name="n_2aveValue【体育館・プール】&#10;有形固定資産減価償却率">
          <a:extLst>
            <a:ext uri="{FF2B5EF4-FFF2-40B4-BE49-F238E27FC236}">
              <a16:creationId xmlns:a16="http://schemas.microsoft.com/office/drawing/2014/main" id="{1208ABFB-C745-493A-9139-391E59364DC3}"/>
            </a:ext>
          </a:extLst>
        </xdr:cNvPr>
        <xdr:cNvSpPr txBox="1"/>
      </xdr:nvSpPr>
      <xdr:spPr>
        <a:xfrm>
          <a:off x="24390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99" name="n_3aveValue【体育館・プール】&#10;有形固定資産減価償却率">
          <a:extLst>
            <a:ext uri="{FF2B5EF4-FFF2-40B4-BE49-F238E27FC236}">
              <a16:creationId xmlns:a16="http://schemas.microsoft.com/office/drawing/2014/main" id="{454FCAB4-4F73-4433-ACBB-F153A1BBB989}"/>
            </a:ext>
          </a:extLst>
        </xdr:cNvPr>
        <xdr:cNvSpPr txBox="1"/>
      </xdr:nvSpPr>
      <xdr:spPr>
        <a:xfrm>
          <a:off x="1648469" y="994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100982</xdr:rowOff>
    </xdr:from>
    <xdr:ext cx="405111" cy="259045"/>
    <xdr:sp macro="" textlink="">
      <xdr:nvSpPr>
        <xdr:cNvPr id="200" name="n_4aveValue【体育館・プール】&#10;有形固定資産減価償却率">
          <a:extLst>
            <a:ext uri="{FF2B5EF4-FFF2-40B4-BE49-F238E27FC236}">
              <a16:creationId xmlns:a16="http://schemas.microsoft.com/office/drawing/2014/main" id="{103E4064-8F03-41DD-8B65-645498D1CD1E}"/>
            </a:ext>
          </a:extLst>
        </xdr:cNvPr>
        <xdr:cNvSpPr txBox="1"/>
      </xdr:nvSpPr>
      <xdr:spPr>
        <a:xfrm>
          <a:off x="848369" y="982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162577</xdr:rowOff>
    </xdr:from>
    <xdr:ext cx="405111" cy="259045"/>
    <xdr:sp macro="" textlink="">
      <xdr:nvSpPr>
        <xdr:cNvPr id="201" name="n_1mainValue【体育館・プール】&#10;有形固定資産減価償却率">
          <a:extLst>
            <a:ext uri="{FF2B5EF4-FFF2-40B4-BE49-F238E27FC236}">
              <a16:creationId xmlns:a16="http://schemas.microsoft.com/office/drawing/2014/main" id="{A95B31B0-8696-4643-AE28-163DA47DCA59}"/>
            </a:ext>
          </a:extLst>
        </xdr:cNvPr>
        <xdr:cNvSpPr txBox="1"/>
      </xdr:nvSpPr>
      <xdr:spPr>
        <a:xfrm>
          <a:off x="3239144"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mainValue【体育館・プール】&#10;有形固定資産減価償却率">
          <a:extLst>
            <a:ext uri="{FF2B5EF4-FFF2-40B4-BE49-F238E27FC236}">
              <a16:creationId xmlns:a16="http://schemas.microsoft.com/office/drawing/2014/main" id="{C315F287-8F64-4108-A18C-56923193EB4A}"/>
            </a:ext>
          </a:extLst>
        </xdr:cNvPr>
        <xdr:cNvSpPr txBox="1"/>
      </xdr:nvSpPr>
      <xdr:spPr>
        <a:xfrm>
          <a:off x="24390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mainValue【体育館・プール】&#10;有形固定資産減価償却率">
          <a:extLst>
            <a:ext uri="{FF2B5EF4-FFF2-40B4-BE49-F238E27FC236}">
              <a16:creationId xmlns:a16="http://schemas.microsoft.com/office/drawing/2014/main" id="{F3D8F70B-9DD1-4C70-A3B3-9F5ED8EB2A00}"/>
            </a:ext>
          </a:extLst>
        </xdr:cNvPr>
        <xdr:cNvSpPr txBox="1"/>
      </xdr:nvSpPr>
      <xdr:spPr>
        <a:xfrm>
          <a:off x="1648469"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204" name="n_4mainValue【体育館・プール】&#10;有形固定資産減価償却率">
          <a:extLst>
            <a:ext uri="{FF2B5EF4-FFF2-40B4-BE49-F238E27FC236}">
              <a16:creationId xmlns:a16="http://schemas.microsoft.com/office/drawing/2014/main" id="{FC2872C4-D109-48B5-B07F-7ECE487CDBAE}"/>
            </a:ext>
          </a:extLst>
        </xdr:cNvPr>
        <xdr:cNvSpPr txBox="1"/>
      </xdr:nvSpPr>
      <xdr:spPr>
        <a:xfrm>
          <a:off x="848369"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F791BBF-AFE6-491F-AE2A-CD40FF00E20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8C796EB-DDEF-4682-8023-C8195DB8D73C}"/>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854FB0B-F250-4412-8E8A-5C341ECC7FD4}"/>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2F370F7-E332-404E-B91B-74F13F2F23BC}"/>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892841C-0B65-4CEA-8690-BF698736D407}"/>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DD515C2-7FCF-4560-9435-81F26DCCCEDB}"/>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717D1D5-DAB0-43E7-A736-5EEA998BC0B4}"/>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7265EC4-C6C3-410F-A0A9-18C8E1868072}"/>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8F6F61D-C381-4E41-AF4A-379CC7B7CB4B}"/>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B0007E0-4C28-487A-B796-C67DE12B62EE}"/>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4B6112F-926D-401D-8369-78310ADBF666}"/>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9733CE3A-8F53-4960-9B86-5B04975B8B3F}"/>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A0A28234-3EA4-4360-9361-F78F80491135}"/>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EC18E8AA-426F-42A5-B38D-7585E83E7010}"/>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5328B709-267B-4812-997C-7DA9BCA149C2}"/>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A74D1464-6342-4280-9301-781449C7F7E8}"/>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A841A82C-AFD0-441C-BACF-5D3E91813086}"/>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D8AC4C65-660B-4594-A2AA-8653D3257956}"/>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760F9094-605B-49F6-86E9-F07C4F0D1EC3}"/>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115A407E-35EF-4647-856A-B0AE40BE526E}"/>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DC020EE2-66DB-4E32-8050-2D840BFDC0BE}"/>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3823938C-883C-4C48-BF93-42B6EFF403CD}"/>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37F2808-EAAB-469C-95DE-94BEEED62651}"/>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5EBB4D7D-21AE-45CA-A054-B32E1489E8B2}"/>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C6FB133E-DC99-4989-8F84-59713F82508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0" name="直線コネクタ 229">
          <a:extLst>
            <a:ext uri="{FF2B5EF4-FFF2-40B4-BE49-F238E27FC236}">
              <a16:creationId xmlns:a16="http://schemas.microsoft.com/office/drawing/2014/main" id="{E5EE6614-E573-4DC8-95BF-696087D4A7AF}"/>
            </a:ext>
          </a:extLst>
        </xdr:cNvPr>
        <xdr:cNvCxnSpPr/>
      </xdr:nvCxnSpPr>
      <xdr:spPr>
        <a:xfrm flipV="1">
          <a:off x="9429115" y="8965928"/>
          <a:ext cx="0" cy="150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1" name="【体育館・プール】&#10;一人当たり面積最小値テキスト">
          <a:extLst>
            <a:ext uri="{FF2B5EF4-FFF2-40B4-BE49-F238E27FC236}">
              <a16:creationId xmlns:a16="http://schemas.microsoft.com/office/drawing/2014/main" id="{F103BB4E-293F-4494-95C1-B8C650639E49}"/>
            </a:ext>
          </a:extLst>
        </xdr:cNvPr>
        <xdr:cNvSpPr txBox="1"/>
      </xdr:nvSpPr>
      <xdr:spPr>
        <a:xfrm>
          <a:off x="9467850" y="1047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2" name="直線コネクタ 231">
          <a:extLst>
            <a:ext uri="{FF2B5EF4-FFF2-40B4-BE49-F238E27FC236}">
              <a16:creationId xmlns:a16="http://schemas.microsoft.com/office/drawing/2014/main" id="{37915C5D-F7BC-4A30-B301-AF6EEF907A32}"/>
            </a:ext>
          </a:extLst>
        </xdr:cNvPr>
        <xdr:cNvCxnSpPr/>
      </xdr:nvCxnSpPr>
      <xdr:spPr>
        <a:xfrm>
          <a:off x="9363075" y="104748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3" name="【体育館・プール】&#10;一人当たり面積最大値テキスト">
          <a:extLst>
            <a:ext uri="{FF2B5EF4-FFF2-40B4-BE49-F238E27FC236}">
              <a16:creationId xmlns:a16="http://schemas.microsoft.com/office/drawing/2014/main" id="{FBB8D900-DB63-4F4F-B95C-9F97EB7C36D0}"/>
            </a:ext>
          </a:extLst>
        </xdr:cNvPr>
        <xdr:cNvSpPr txBox="1"/>
      </xdr:nvSpPr>
      <xdr:spPr>
        <a:xfrm>
          <a:off x="9467850" y="87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4" name="直線コネクタ 233">
          <a:extLst>
            <a:ext uri="{FF2B5EF4-FFF2-40B4-BE49-F238E27FC236}">
              <a16:creationId xmlns:a16="http://schemas.microsoft.com/office/drawing/2014/main" id="{B1290561-07F0-452B-92A6-113A11772557}"/>
            </a:ext>
          </a:extLst>
        </xdr:cNvPr>
        <xdr:cNvCxnSpPr/>
      </xdr:nvCxnSpPr>
      <xdr:spPr>
        <a:xfrm>
          <a:off x="9363075" y="89659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235" name="【体育館・プール】&#10;一人当たり面積平均値テキスト">
          <a:extLst>
            <a:ext uri="{FF2B5EF4-FFF2-40B4-BE49-F238E27FC236}">
              <a16:creationId xmlns:a16="http://schemas.microsoft.com/office/drawing/2014/main" id="{0CD2DC0C-DFDB-446C-9615-C63B3E65E890}"/>
            </a:ext>
          </a:extLst>
        </xdr:cNvPr>
        <xdr:cNvSpPr txBox="1"/>
      </xdr:nvSpPr>
      <xdr:spPr>
        <a:xfrm>
          <a:off x="9467850" y="9971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6" name="フローチャート: 判断 235">
          <a:extLst>
            <a:ext uri="{FF2B5EF4-FFF2-40B4-BE49-F238E27FC236}">
              <a16:creationId xmlns:a16="http://schemas.microsoft.com/office/drawing/2014/main" id="{E8653203-58DA-4B0C-A2B2-04B680BB05B5}"/>
            </a:ext>
          </a:extLst>
        </xdr:cNvPr>
        <xdr:cNvSpPr/>
      </xdr:nvSpPr>
      <xdr:spPr>
        <a:xfrm>
          <a:off x="9401175" y="1010780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7" name="フローチャート: 判断 236">
          <a:extLst>
            <a:ext uri="{FF2B5EF4-FFF2-40B4-BE49-F238E27FC236}">
              <a16:creationId xmlns:a16="http://schemas.microsoft.com/office/drawing/2014/main" id="{90182A26-3D2F-43FE-91BB-34C4F1DC41D2}"/>
            </a:ext>
          </a:extLst>
        </xdr:cNvPr>
        <xdr:cNvSpPr/>
      </xdr:nvSpPr>
      <xdr:spPr>
        <a:xfrm>
          <a:off x="8639175" y="101264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8" name="フローチャート: 判断 237">
          <a:extLst>
            <a:ext uri="{FF2B5EF4-FFF2-40B4-BE49-F238E27FC236}">
              <a16:creationId xmlns:a16="http://schemas.microsoft.com/office/drawing/2014/main" id="{047CD79A-6EBE-4B42-B6E0-41C8C4E27779}"/>
            </a:ext>
          </a:extLst>
        </xdr:cNvPr>
        <xdr:cNvSpPr/>
      </xdr:nvSpPr>
      <xdr:spPr>
        <a:xfrm>
          <a:off x="7839075" y="101414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39" name="フローチャート: 判断 238">
          <a:extLst>
            <a:ext uri="{FF2B5EF4-FFF2-40B4-BE49-F238E27FC236}">
              <a16:creationId xmlns:a16="http://schemas.microsoft.com/office/drawing/2014/main" id="{11574B82-4883-49B0-AC69-6FBFD01E30CD}"/>
            </a:ext>
          </a:extLst>
        </xdr:cNvPr>
        <xdr:cNvSpPr/>
      </xdr:nvSpPr>
      <xdr:spPr>
        <a:xfrm>
          <a:off x="7029450" y="101430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xdr:rowOff>
    </xdr:from>
    <xdr:to>
      <xdr:col>36</xdr:col>
      <xdr:colOff>165100</xdr:colOff>
      <xdr:row>63</xdr:row>
      <xdr:rowOff>102072</xdr:rowOff>
    </xdr:to>
    <xdr:sp macro="" textlink="">
      <xdr:nvSpPr>
        <xdr:cNvPr id="240" name="フローチャート: 判断 239">
          <a:extLst>
            <a:ext uri="{FF2B5EF4-FFF2-40B4-BE49-F238E27FC236}">
              <a16:creationId xmlns:a16="http://schemas.microsoft.com/office/drawing/2014/main" id="{ADC667E1-8F23-408C-B3D2-601759CC8B84}"/>
            </a:ext>
          </a:extLst>
        </xdr:cNvPr>
        <xdr:cNvSpPr/>
      </xdr:nvSpPr>
      <xdr:spPr>
        <a:xfrm>
          <a:off x="6238875" y="1021127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C2DAE8B-C390-4B1C-B860-24A2984E1EB0}"/>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EE3B976-7D12-4FB4-BDDD-4616490B6864}"/>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A4D5C01-DAB3-4015-95CF-70C94027826A}"/>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21F10F5-E42B-410B-89C6-76BB965F193D}"/>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39BEB55-564B-4208-909C-6A712DACFAEB}"/>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40966</xdr:rowOff>
    </xdr:from>
    <xdr:to>
      <xdr:col>55</xdr:col>
      <xdr:colOff>50800</xdr:colOff>
      <xdr:row>63</xdr:row>
      <xdr:rowOff>142566</xdr:rowOff>
    </xdr:to>
    <xdr:sp macro="" textlink="">
      <xdr:nvSpPr>
        <xdr:cNvPr id="246" name="楕円 245">
          <a:extLst>
            <a:ext uri="{FF2B5EF4-FFF2-40B4-BE49-F238E27FC236}">
              <a16:creationId xmlns:a16="http://schemas.microsoft.com/office/drawing/2014/main" id="{D549ED17-4243-4036-80B9-338185A11584}"/>
            </a:ext>
          </a:extLst>
        </xdr:cNvPr>
        <xdr:cNvSpPr/>
      </xdr:nvSpPr>
      <xdr:spPr>
        <a:xfrm>
          <a:off x="9401175" y="1025176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19393</xdr:rowOff>
    </xdr:from>
    <xdr:ext cx="469744" cy="259045"/>
    <xdr:sp macro="" textlink="">
      <xdr:nvSpPr>
        <xdr:cNvPr id="247" name="【体育館・プール】&#10;一人当たり面積該当値テキスト">
          <a:extLst>
            <a:ext uri="{FF2B5EF4-FFF2-40B4-BE49-F238E27FC236}">
              <a16:creationId xmlns:a16="http://schemas.microsoft.com/office/drawing/2014/main" id="{A5290B44-76C1-4BEF-9D2F-46B02111274C}"/>
            </a:ext>
          </a:extLst>
        </xdr:cNvPr>
        <xdr:cNvSpPr txBox="1"/>
      </xdr:nvSpPr>
      <xdr:spPr>
        <a:xfrm>
          <a:off x="9467850" y="1023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44559</xdr:rowOff>
    </xdr:from>
    <xdr:to>
      <xdr:col>50</xdr:col>
      <xdr:colOff>165100</xdr:colOff>
      <xdr:row>63</xdr:row>
      <xdr:rowOff>146159</xdr:rowOff>
    </xdr:to>
    <xdr:sp macro="" textlink="">
      <xdr:nvSpPr>
        <xdr:cNvPr id="248" name="楕円 247">
          <a:extLst>
            <a:ext uri="{FF2B5EF4-FFF2-40B4-BE49-F238E27FC236}">
              <a16:creationId xmlns:a16="http://schemas.microsoft.com/office/drawing/2014/main" id="{0988BC05-3021-447A-9622-C54D84F7D30D}"/>
            </a:ext>
          </a:extLst>
        </xdr:cNvPr>
        <xdr:cNvSpPr/>
      </xdr:nvSpPr>
      <xdr:spPr>
        <a:xfrm>
          <a:off x="8639175" y="102585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91766</xdr:rowOff>
    </xdr:from>
    <xdr:to>
      <xdr:col>55</xdr:col>
      <xdr:colOff>0</xdr:colOff>
      <xdr:row>63</xdr:row>
      <xdr:rowOff>95359</xdr:rowOff>
    </xdr:to>
    <xdr:cxnSp macro="">
      <xdr:nvCxnSpPr>
        <xdr:cNvPr id="249" name="直線コネクタ 248">
          <a:extLst>
            <a:ext uri="{FF2B5EF4-FFF2-40B4-BE49-F238E27FC236}">
              <a16:creationId xmlns:a16="http://schemas.microsoft.com/office/drawing/2014/main" id="{561336A4-BACE-4857-81AE-9340631F7A96}"/>
            </a:ext>
          </a:extLst>
        </xdr:cNvPr>
        <xdr:cNvCxnSpPr/>
      </xdr:nvCxnSpPr>
      <xdr:spPr>
        <a:xfrm flipV="1">
          <a:off x="8686800" y="10299391"/>
          <a:ext cx="742950" cy="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48804</xdr:rowOff>
    </xdr:from>
    <xdr:to>
      <xdr:col>46</xdr:col>
      <xdr:colOff>38100</xdr:colOff>
      <xdr:row>63</xdr:row>
      <xdr:rowOff>150404</xdr:rowOff>
    </xdr:to>
    <xdr:sp macro="" textlink="">
      <xdr:nvSpPr>
        <xdr:cNvPr id="250" name="楕円 249">
          <a:extLst>
            <a:ext uri="{FF2B5EF4-FFF2-40B4-BE49-F238E27FC236}">
              <a16:creationId xmlns:a16="http://schemas.microsoft.com/office/drawing/2014/main" id="{8E5FECF8-5544-404E-AD58-0DE2AB34B095}"/>
            </a:ext>
          </a:extLst>
        </xdr:cNvPr>
        <xdr:cNvSpPr/>
      </xdr:nvSpPr>
      <xdr:spPr>
        <a:xfrm>
          <a:off x="7839075" y="1025642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95359</xdr:rowOff>
    </xdr:from>
    <xdr:to>
      <xdr:col>50</xdr:col>
      <xdr:colOff>114300</xdr:colOff>
      <xdr:row>63</xdr:row>
      <xdr:rowOff>99604</xdr:rowOff>
    </xdr:to>
    <xdr:cxnSp macro="">
      <xdr:nvCxnSpPr>
        <xdr:cNvPr id="251" name="直線コネクタ 250">
          <a:extLst>
            <a:ext uri="{FF2B5EF4-FFF2-40B4-BE49-F238E27FC236}">
              <a16:creationId xmlns:a16="http://schemas.microsoft.com/office/drawing/2014/main" id="{9FB665C6-D44C-44DA-808C-E4EBD7AAE1F5}"/>
            </a:ext>
          </a:extLst>
        </xdr:cNvPr>
        <xdr:cNvCxnSpPr/>
      </xdr:nvCxnSpPr>
      <xdr:spPr>
        <a:xfrm flipV="1">
          <a:off x="7886700" y="10306159"/>
          <a:ext cx="800100" cy="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51743</xdr:rowOff>
    </xdr:from>
    <xdr:to>
      <xdr:col>41</xdr:col>
      <xdr:colOff>101600</xdr:colOff>
      <xdr:row>63</xdr:row>
      <xdr:rowOff>153343</xdr:rowOff>
    </xdr:to>
    <xdr:sp macro="" textlink="">
      <xdr:nvSpPr>
        <xdr:cNvPr id="252" name="楕円 251">
          <a:extLst>
            <a:ext uri="{FF2B5EF4-FFF2-40B4-BE49-F238E27FC236}">
              <a16:creationId xmlns:a16="http://schemas.microsoft.com/office/drawing/2014/main" id="{7800A104-F91F-43AE-B950-D5E067A60509}"/>
            </a:ext>
          </a:extLst>
        </xdr:cNvPr>
        <xdr:cNvSpPr/>
      </xdr:nvSpPr>
      <xdr:spPr>
        <a:xfrm>
          <a:off x="7029450" y="102593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99604</xdr:rowOff>
    </xdr:from>
    <xdr:to>
      <xdr:col>45</xdr:col>
      <xdr:colOff>177800</xdr:colOff>
      <xdr:row>63</xdr:row>
      <xdr:rowOff>102543</xdr:rowOff>
    </xdr:to>
    <xdr:cxnSp macro="">
      <xdr:nvCxnSpPr>
        <xdr:cNvPr id="253" name="直線コネクタ 252">
          <a:extLst>
            <a:ext uri="{FF2B5EF4-FFF2-40B4-BE49-F238E27FC236}">
              <a16:creationId xmlns:a16="http://schemas.microsoft.com/office/drawing/2014/main" id="{E7BB339A-5F36-4A1F-AAA0-EF0595784A66}"/>
            </a:ext>
          </a:extLst>
        </xdr:cNvPr>
        <xdr:cNvCxnSpPr/>
      </xdr:nvCxnSpPr>
      <xdr:spPr>
        <a:xfrm flipV="1">
          <a:off x="7077075" y="10313579"/>
          <a:ext cx="809625"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55009</xdr:rowOff>
    </xdr:from>
    <xdr:to>
      <xdr:col>36</xdr:col>
      <xdr:colOff>165100</xdr:colOff>
      <xdr:row>63</xdr:row>
      <xdr:rowOff>156609</xdr:rowOff>
    </xdr:to>
    <xdr:sp macro="" textlink="">
      <xdr:nvSpPr>
        <xdr:cNvPr id="254" name="楕円 253">
          <a:extLst>
            <a:ext uri="{FF2B5EF4-FFF2-40B4-BE49-F238E27FC236}">
              <a16:creationId xmlns:a16="http://schemas.microsoft.com/office/drawing/2014/main" id="{65AD982B-1718-4D98-B58A-661B41E65D33}"/>
            </a:ext>
          </a:extLst>
        </xdr:cNvPr>
        <xdr:cNvSpPr/>
      </xdr:nvSpPr>
      <xdr:spPr>
        <a:xfrm>
          <a:off x="6238875" y="1026580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102543</xdr:rowOff>
    </xdr:from>
    <xdr:to>
      <xdr:col>41</xdr:col>
      <xdr:colOff>50800</xdr:colOff>
      <xdr:row>63</xdr:row>
      <xdr:rowOff>105809</xdr:rowOff>
    </xdr:to>
    <xdr:cxnSp macro="">
      <xdr:nvCxnSpPr>
        <xdr:cNvPr id="255" name="直線コネクタ 254">
          <a:extLst>
            <a:ext uri="{FF2B5EF4-FFF2-40B4-BE49-F238E27FC236}">
              <a16:creationId xmlns:a16="http://schemas.microsoft.com/office/drawing/2014/main" id="{29421EB1-EA38-40E9-BA8A-08EA1F16433C}"/>
            </a:ext>
          </a:extLst>
        </xdr:cNvPr>
        <xdr:cNvCxnSpPr/>
      </xdr:nvCxnSpPr>
      <xdr:spPr>
        <a:xfrm flipV="1">
          <a:off x="6286500" y="1031651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256" name="n_1aveValue【体育館・プール】&#10;一人当たり面積">
          <a:extLst>
            <a:ext uri="{FF2B5EF4-FFF2-40B4-BE49-F238E27FC236}">
              <a16:creationId xmlns:a16="http://schemas.microsoft.com/office/drawing/2014/main" id="{78390F04-7EFD-48BC-AAA4-91009CE5F714}"/>
            </a:ext>
          </a:extLst>
        </xdr:cNvPr>
        <xdr:cNvSpPr txBox="1"/>
      </xdr:nvSpPr>
      <xdr:spPr>
        <a:xfrm>
          <a:off x="8458277" y="991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257" name="n_2aveValue【体育館・プール】&#10;一人当たり面積">
          <a:extLst>
            <a:ext uri="{FF2B5EF4-FFF2-40B4-BE49-F238E27FC236}">
              <a16:creationId xmlns:a16="http://schemas.microsoft.com/office/drawing/2014/main" id="{56B947B6-BED2-4836-86F1-8E5668D09B07}"/>
            </a:ext>
          </a:extLst>
        </xdr:cNvPr>
        <xdr:cNvSpPr txBox="1"/>
      </xdr:nvSpPr>
      <xdr:spPr>
        <a:xfrm>
          <a:off x="7677227" y="99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258" name="n_3aveValue【体育館・プール】&#10;一人当たり面積">
          <a:extLst>
            <a:ext uri="{FF2B5EF4-FFF2-40B4-BE49-F238E27FC236}">
              <a16:creationId xmlns:a16="http://schemas.microsoft.com/office/drawing/2014/main" id="{F9123D5F-6DE7-42D6-AAAC-9AA5D3CE4DC2}"/>
            </a:ext>
          </a:extLst>
        </xdr:cNvPr>
        <xdr:cNvSpPr txBox="1"/>
      </xdr:nvSpPr>
      <xdr:spPr>
        <a:xfrm>
          <a:off x="6867602" y="992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118599</xdr:rowOff>
    </xdr:from>
    <xdr:ext cx="469744" cy="259045"/>
    <xdr:sp macro="" textlink="">
      <xdr:nvSpPr>
        <xdr:cNvPr id="259" name="n_4aveValue【体育館・プール】&#10;一人当たり面積">
          <a:extLst>
            <a:ext uri="{FF2B5EF4-FFF2-40B4-BE49-F238E27FC236}">
              <a16:creationId xmlns:a16="http://schemas.microsoft.com/office/drawing/2014/main" id="{CACDA09E-F8A0-42AD-A537-EA911E7E07E8}"/>
            </a:ext>
          </a:extLst>
        </xdr:cNvPr>
        <xdr:cNvSpPr txBox="1"/>
      </xdr:nvSpPr>
      <xdr:spPr>
        <a:xfrm>
          <a:off x="6067502" y="1000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137286</xdr:rowOff>
    </xdr:from>
    <xdr:ext cx="469744" cy="259045"/>
    <xdr:sp macro="" textlink="">
      <xdr:nvSpPr>
        <xdr:cNvPr id="260" name="n_1mainValue【体育館・プール】&#10;一人当たり面積">
          <a:extLst>
            <a:ext uri="{FF2B5EF4-FFF2-40B4-BE49-F238E27FC236}">
              <a16:creationId xmlns:a16="http://schemas.microsoft.com/office/drawing/2014/main" id="{03822069-65A7-4736-A559-03C63845AE23}"/>
            </a:ext>
          </a:extLst>
        </xdr:cNvPr>
        <xdr:cNvSpPr txBox="1"/>
      </xdr:nvSpPr>
      <xdr:spPr>
        <a:xfrm>
          <a:off x="8458277" y="1035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141531</xdr:rowOff>
    </xdr:from>
    <xdr:ext cx="469744" cy="259045"/>
    <xdr:sp macro="" textlink="">
      <xdr:nvSpPr>
        <xdr:cNvPr id="261" name="n_2mainValue【体育館・プール】&#10;一人当たり面積">
          <a:extLst>
            <a:ext uri="{FF2B5EF4-FFF2-40B4-BE49-F238E27FC236}">
              <a16:creationId xmlns:a16="http://schemas.microsoft.com/office/drawing/2014/main" id="{1F1977FA-D971-405F-BAC4-964A22BC1A29}"/>
            </a:ext>
          </a:extLst>
        </xdr:cNvPr>
        <xdr:cNvSpPr txBox="1"/>
      </xdr:nvSpPr>
      <xdr:spPr>
        <a:xfrm>
          <a:off x="7677227" y="1035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144470</xdr:rowOff>
    </xdr:from>
    <xdr:ext cx="469744" cy="259045"/>
    <xdr:sp macro="" textlink="">
      <xdr:nvSpPr>
        <xdr:cNvPr id="262" name="n_3mainValue【体育館・プール】&#10;一人当たり面積">
          <a:extLst>
            <a:ext uri="{FF2B5EF4-FFF2-40B4-BE49-F238E27FC236}">
              <a16:creationId xmlns:a16="http://schemas.microsoft.com/office/drawing/2014/main" id="{27F1F601-AB39-47A6-AF63-F94168D0745E}"/>
            </a:ext>
          </a:extLst>
        </xdr:cNvPr>
        <xdr:cNvSpPr txBox="1"/>
      </xdr:nvSpPr>
      <xdr:spPr>
        <a:xfrm>
          <a:off x="6867602" y="1035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147736</xdr:rowOff>
    </xdr:from>
    <xdr:ext cx="469744" cy="259045"/>
    <xdr:sp macro="" textlink="">
      <xdr:nvSpPr>
        <xdr:cNvPr id="263" name="n_4mainValue【体育館・プール】&#10;一人当たり面積">
          <a:extLst>
            <a:ext uri="{FF2B5EF4-FFF2-40B4-BE49-F238E27FC236}">
              <a16:creationId xmlns:a16="http://schemas.microsoft.com/office/drawing/2014/main" id="{36A50949-FFEA-40F2-8E00-47EC977843EC}"/>
            </a:ext>
          </a:extLst>
        </xdr:cNvPr>
        <xdr:cNvSpPr txBox="1"/>
      </xdr:nvSpPr>
      <xdr:spPr>
        <a:xfrm>
          <a:off x="6067502" y="1035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D8BF73D-E7C2-4055-A012-566622CED696}"/>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ACE23C2-CABA-441D-AF96-BDF4ADD709B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8C8661A-C198-453E-82C4-DB236EBBDD12}"/>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F3B902E-BB29-402A-9BCC-F002B7443736}"/>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F937EAD-0A42-45B7-BD39-1CA4F630BA87}"/>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BD6F8EB-2565-42BD-B27B-ADDE1C757F3F}"/>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9912309-F9E5-40C7-91DF-6CD048CF6BB5}"/>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1654E4A-BA79-4CD1-902D-18EB2D3340A3}"/>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0087C90-006A-4154-B393-1BE6597B50F0}"/>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ED86767-3721-4148-9706-EED84AA4B0B8}"/>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C35D979-321C-4CFB-B92A-7E4568FCE7AF}"/>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B3C07315-698C-406D-80E9-1FF36A067D54}"/>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FF80264E-6D94-4195-ABF0-42C6EA7282E3}"/>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CBD19469-D541-405D-85FB-0292A4943F32}"/>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C3C8018A-4E56-4091-BDAB-DC059FB93F14}"/>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1DB9206-420A-4113-8B62-00F709D87288}"/>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9057B9EB-3DD2-46A8-BE6B-5CCF861CC5DB}"/>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F098BF7A-FEE7-4050-B6E9-B906F7AC7CFD}"/>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A0C22ED9-0D51-4811-9193-9F40EE0D7811}"/>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71BDBC21-765E-4A3E-B492-1BCC4E2163B3}"/>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91197D5C-CDC2-4EA4-8F1E-56AAFE50ED5F}"/>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BC0C3D3F-58B8-4DCF-AA3C-BF478793B342}"/>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95C2A648-FF3A-4CA3-89D2-92AADABDCDE8}"/>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575EA80-8D5E-4079-B691-98D5B6493316}"/>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4BFCB5D8-3CC3-4B89-AEF2-B39DA50D9144}"/>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961DAE93-B9AF-48A0-A58B-EF0DB088DE85}"/>
            </a:ext>
          </a:extLst>
        </xdr:cNvPr>
        <xdr:cNvCxnSpPr/>
      </xdr:nvCxnSpPr>
      <xdr:spPr>
        <a:xfrm flipV="1">
          <a:off x="4180840" y="12718596"/>
          <a:ext cx="0" cy="137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1B91BBEE-ED56-4C42-8C2D-16FE98BEC83A}"/>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FAE9119-AFA9-46BD-9624-0004D56AD67E}"/>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A228819F-9B73-484D-B2AE-EEDF0A45564E}"/>
            </a:ext>
          </a:extLst>
        </xdr:cNvPr>
        <xdr:cNvSpPr txBox="1"/>
      </xdr:nvSpPr>
      <xdr:spPr>
        <a:xfrm>
          <a:off x="4219575" y="1250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93" name="直線コネクタ 292">
          <a:extLst>
            <a:ext uri="{FF2B5EF4-FFF2-40B4-BE49-F238E27FC236}">
              <a16:creationId xmlns:a16="http://schemas.microsoft.com/office/drawing/2014/main" id="{BD95A52A-D851-4D40-90E7-C2585DF9BBE1}"/>
            </a:ext>
          </a:extLst>
        </xdr:cNvPr>
        <xdr:cNvCxnSpPr/>
      </xdr:nvCxnSpPr>
      <xdr:spPr>
        <a:xfrm>
          <a:off x="4105275" y="127185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C33AF7CD-6A2A-4CE0-8541-A395984C9FC9}"/>
            </a:ext>
          </a:extLst>
        </xdr:cNvPr>
        <xdr:cNvSpPr txBox="1"/>
      </xdr:nvSpPr>
      <xdr:spPr>
        <a:xfrm>
          <a:off x="4219575" y="13317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5" name="フローチャート: 判断 294">
          <a:extLst>
            <a:ext uri="{FF2B5EF4-FFF2-40B4-BE49-F238E27FC236}">
              <a16:creationId xmlns:a16="http://schemas.microsoft.com/office/drawing/2014/main" id="{0B48D011-DF46-4896-87F3-A9317C010F8C}"/>
            </a:ext>
          </a:extLst>
        </xdr:cNvPr>
        <xdr:cNvSpPr/>
      </xdr:nvSpPr>
      <xdr:spPr>
        <a:xfrm>
          <a:off x="4124325" y="13456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296" name="フローチャート: 判断 295">
          <a:extLst>
            <a:ext uri="{FF2B5EF4-FFF2-40B4-BE49-F238E27FC236}">
              <a16:creationId xmlns:a16="http://schemas.microsoft.com/office/drawing/2014/main" id="{A70792F4-57BA-428E-AC1C-40FC6D1FC82D}"/>
            </a:ext>
          </a:extLst>
        </xdr:cNvPr>
        <xdr:cNvSpPr/>
      </xdr:nvSpPr>
      <xdr:spPr>
        <a:xfrm>
          <a:off x="3381375" y="1340847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297" name="フローチャート: 判断 296">
          <a:extLst>
            <a:ext uri="{FF2B5EF4-FFF2-40B4-BE49-F238E27FC236}">
              <a16:creationId xmlns:a16="http://schemas.microsoft.com/office/drawing/2014/main" id="{3854FF0C-C616-4385-8594-F8950435B00C}"/>
            </a:ext>
          </a:extLst>
        </xdr:cNvPr>
        <xdr:cNvSpPr/>
      </xdr:nvSpPr>
      <xdr:spPr>
        <a:xfrm>
          <a:off x="2571750" y="133628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98" name="フローチャート: 判断 297">
          <a:extLst>
            <a:ext uri="{FF2B5EF4-FFF2-40B4-BE49-F238E27FC236}">
              <a16:creationId xmlns:a16="http://schemas.microsoft.com/office/drawing/2014/main" id="{3E38DC3B-D0A7-40BC-B5D2-013D5C850CA2}"/>
            </a:ext>
          </a:extLst>
        </xdr:cNvPr>
        <xdr:cNvSpPr/>
      </xdr:nvSpPr>
      <xdr:spPr>
        <a:xfrm>
          <a:off x="1781175" y="1331885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34652</xdr:rowOff>
    </xdr:from>
    <xdr:to>
      <xdr:col>6</xdr:col>
      <xdr:colOff>38100</xdr:colOff>
      <xdr:row>82</xdr:row>
      <xdr:rowOff>136252</xdr:rowOff>
    </xdr:to>
    <xdr:sp macro="" textlink="">
      <xdr:nvSpPr>
        <xdr:cNvPr id="299" name="フローチャート: 判断 298">
          <a:extLst>
            <a:ext uri="{FF2B5EF4-FFF2-40B4-BE49-F238E27FC236}">
              <a16:creationId xmlns:a16="http://schemas.microsoft.com/office/drawing/2014/main" id="{07299DFC-9219-42BB-ADB9-C8FC3F380C39}"/>
            </a:ext>
          </a:extLst>
        </xdr:cNvPr>
        <xdr:cNvSpPr/>
      </xdr:nvSpPr>
      <xdr:spPr>
        <a:xfrm>
          <a:off x="981075" y="1331885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D7D92D5-4CCF-47FF-89E9-6F3F3ADE32D8}"/>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12039AC-0B2A-4AA9-9AEA-A96EC10FACD9}"/>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81DB7A7-2634-47CD-AA95-A98A0F57231F}"/>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3485220-A292-4DEC-A6BB-5EBB18F68D9E}"/>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72E6DD6-406D-4EAB-8A0C-A07FFD822C8D}"/>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305" name="楕円 304">
          <a:extLst>
            <a:ext uri="{FF2B5EF4-FFF2-40B4-BE49-F238E27FC236}">
              <a16:creationId xmlns:a16="http://schemas.microsoft.com/office/drawing/2014/main" id="{FF414C9B-67C2-46CE-BAFA-631FF7820DC6}"/>
            </a:ext>
          </a:extLst>
        </xdr:cNvPr>
        <xdr:cNvSpPr/>
      </xdr:nvSpPr>
      <xdr:spPr>
        <a:xfrm>
          <a:off x="4124325" y="135264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55534</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121BA420-B4CE-4761-A01A-BC27B213773B}"/>
            </a:ext>
          </a:extLst>
        </xdr:cNvPr>
        <xdr:cNvSpPr txBox="1"/>
      </xdr:nvSpPr>
      <xdr:spPr>
        <a:xfrm>
          <a:off x="4219575" y="13504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34652</xdr:rowOff>
    </xdr:from>
    <xdr:to>
      <xdr:col>20</xdr:col>
      <xdr:colOff>38100</xdr:colOff>
      <xdr:row>83</xdr:row>
      <xdr:rowOff>136252</xdr:rowOff>
    </xdr:to>
    <xdr:sp macro="" textlink="">
      <xdr:nvSpPr>
        <xdr:cNvPr id="307" name="楕円 306">
          <a:extLst>
            <a:ext uri="{FF2B5EF4-FFF2-40B4-BE49-F238E27FC236}">
              <a16:creationId xmlns:a16="http://schemas.microsoft.com/office/drawing/2014/main" id="{AFDEA6F6-0EBF-4EEF-939D-39D8E3F75303}"/>
            </a:ext>
          </a:extLst>
        </xdr:cNvPr>
        <xdr:cNvSpPr/>
      </xdr:nvSpPr>
      <xdr:spPr>
        <a:xfrm>
          <a:off x="3381375" y="1348077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85452</xdr:rowOff>
    </xdr:from>
    <xdr:to>
      <xdr:col>24</xdr:col>
      <xdr:colOff>63500</xdr:colOff>
      <xdr:row>83</xdr:row>
      <xdr:rowOff>127907</xdr:rowOff>
    </xdr:to>
    <xdr:cxnSp macro="">
      <xdr:nvCxnSpPr>
        <xdr:cNvPr id="308" name="直線コネクタ 307">
          <a:extLst>
            <a:ext uri="{FF2B5EF4-FFF2-40B4-BE49-F238E27FC236}">
              <a16:creationId xmlns:a16="http://schemas.microsoft.com/office/drawing/2014/main" id="{05B27C2E-CA48-4C1A-A058-F031446FA0E5}"/>
            </a:ext>
          </a:extLst>
        </xdr:cNvPr>
        <xdr:cNvCxnSpPr/>
      </xdr:nvCxnSpPr>
      <xdr:spPr>
        <a:xfrm>
          <a:off x="3429000" y="13537927"/>
          <a:ext cx="752475" cy="3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163649</xdr:rowOff>
    </xdr:from>
    <xdr:to>
      <xdr:col>15</xdr:col>
      <xdr:colOff>101600</xdr:colOff>
      <xdr:row>83</xdr:row>
      <xdr:rowOff>93799</xdr:rowOff>
    </xdr:to>
    <xdr:sp macro="" textlink="">
      <xdr:nvSpPr>
        <xdr:cNvPr id="309" name="楕円 308">
          <a:extLst>
            <a:ext uri="{FF2B5EF4-FFF2-40B4-BE49-F238E27FC236}">
              <a16:creationId xmlns:a16="http://schemas.microsoft.com/office/drawing/2014/main" id="{6F5B5A84-3CE2-446B-930B-9079E38794B0}"/>
            </a:ext>
          </a:extLst>
        </xdr:cNvPr>
        <xdr:cNvSpPr/>
      </xdr:nvSpPr>
      <xdr:spPr>
        <a:xfrm>
          <a:off x="2571750" y="134478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42999</xdr:rowOff>
    </xdr:from>
    <xdr:to>
      <xdr:col>19</xdr:col>
      <xdr:colOff>177800</xdr:colOff>
      <xdr:row>83</xdr:row>
      <xdr:rowOff>85452</xdr:rowOff>
    </xdr:to>
    <xdr:cxnSp macro="">
      <xdr:nvCxnSpPr>
        <xdr:cNvPr id="310" name="直線コネクタ 309">
          <a:extLst>
            <a:ext uri="{FF2B5EF4-FFF2-40B4-BE49-F238E27FC236}">
              <a16:creationId xmlns:a16="http://schemas.microsoft.com/office/drawing/2014/main" id="{CCB83BB7-2B45-4291-87EC-FB3B436D4960}"/>
            </a:ext>
          </a:extLst>
        </xdr:cNvPr>
        <xdr:cNvCxnSpPr/>
      </xdr:nvCxnSpPr>
      <xdr:spPr>
        <a:xfrm>
          <a:off x="2619375" y="13495474"/>
          <a:ext cx="809625"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122827</xdr:rowOff>
    </xdr:from>
    <xdr:to>
      <xdr:col>10</xdr:col>
      <xdr:colOff>165100</xdr:colOff>
      <xdr:row>83</xdr:row>
      <xdr:rowOff>52977</xdr:rowOff>
    </xdr:to>
    <xdr:sp macro="" textlink="">
      <xdr:nvSpPr>
        <xdr:cNvPr id="311" name="楕円 310">
          <a:extLst>
            <a:ext uri="{FF2B5EF4-FFF2-40B4-BE49-F238E27FC236}">
              <a16:creationId xmlns:a16="http://schemas.microsoft.com/office/drawing/2014/main" id="{852DDF0B-352B-4401-8681-B2757FDBDE71}"/>
            </a:ext>
          </a:extLst>
        </xdr:cNvPr>
        <xdr:cNvSpPr/>
      </xdr:nvSpPr>
      <xdr:spPr>
        <a:xfrm>
          <a:off x="1781175" y="1341337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2177</xdr:rowOff>
    </xdr:from>
    <xdr:to>
      <xdr:col>15</xdr:col>
      <xdr:colOff>50800</xdr:colOff>
      <xdr:row>83</xdr:row>
      <xdr:rowOff>42999</xdr:rowOff>
    </xdr:to>
    <xdr:cxnSp macro="">
      <xdr:nvCxnSpPr>
        <xdr:cNvPr id="312" name="直線コネクタ 311">
          <a:extLst>
            <a:ext uri="{FF2B5EF4-FFF2-40B4-BE49-F238E27FC236}">
              <a16:creationId xmlns:a16="http://schemas.microsoft.com/office/drawing/2014/main" id="{F3652F70-310C-45D2-859E-DC71D496CE43}"/>
            </a:ext>
          </a:extLst>
        </xdr:cNvPr>
        <xdr:cNvCxnSpPr/>
      </xdr:nvCxnSpPr>
      <xdr:spPr>
        <a:xfrm>
          <a:off x="1828800" y="13451477"/>
          <a:ext cx="790575" cy="4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80373</xdr:rowOff>
    </xdr:from>
    <xdr:to>
      <xdr:col>6</xdr:col>
      <xdr:colOff>38100</xdr:colOff>
      <xdr:row>83</xdr:row>
      <xdr:rowOff>10523</xdr:rowOff>
    </xdr:to>
    <xdr:sp macro="" textlink="">
      <xdr:nvSpPr>
        <xdr:cNvPr id="313" name="楕円 312">
          <a:extLst>
            <a:ext uri="{FF2B5EF4-FFF2-40B4-BE49-F238E27FC236}">
              <a16:creationId xmlns:a16="http://schemas.microsoft.com/office/drawing/2014/main" id="{39489DC1-B763-48F4-A0A8-F40661677FE4}"/>
            </a:ext>
          </a:extLst>
        </xdr:cNvPr>
        <xdr:cNvSpPr/>
      </xdr:nvSpPr>
      <xdr:spPr>
        <a:xfrm>
          <a:off x="981075" y="1337092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131173</xdr:rowOff>
    </xdr:from>
    <xdr:to>
      <xdr:col>10</xdr:col>
      <xdr:colOff>114300</xdr:colOff>
      <xdr:row>83</xdr:row>
      <xdr:rowOff>2177</xdr:rowOff>
    </xdr:to>
    <xdr:cxnSp macro="">
      <xdr:nvCxnSpPr>
        <xdr:cNvPr id="314" name="直線コネクタ 313">
          <a:extLst>
            <a:ext uri="{FF2B5EF4-FFF2-40B4-BE49-F238E27FC236}">
              <a16:creationId xmlns:a16="http://schemas.microsoft.com/office/drawing/2014/main" id="{64E20969-DD95-4348-8CAD-ED85BA97E88D}"/>
            </a:ext>
          </a:extLst>
        </xdr:cNvPr>
        <xdr:cNvCxnSpPr/>
      </xdr:nvCxnSpPr>
      <xdr:spPr>
        <a:xfrm>
          <a:off x="1028700" y="13418548"/>
          <a:ext cx="800100" cy="3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315" name="n_1aveValue【福祉施設】&#10;有形固定資産減価償却率">
          <a:extLst>
            <a:ext uri="{FF2B5EF4-FFF2-40B4-BE49-F238E27FC236}">
              <a16:creationId xmlns:a16="http://schemas.microsoft.com/office/drawing/2014/main" id="{20EBF770-59CE-4B76-8445-E228525FC1B4}"/>
            </a:ext>
          </a:extLst>
        </xdr:cNvPr>
        <xdr:cNvSpPr txBox="1"/>
      </xdr:nvSpPr>
      <xdr:spPr>
        <a:xfrm>
          <a:off x="3239144" y="13193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316" name="n_2aveValue【福祉施設】&#10;有形固定資産減価償却率">
          <a:extLst>
            <a:ext uri="{FF2B5EF4-FFF2-40B4-BE49-F238E27FC236}">
              <a16:creationId xmlns:a16="http://schemas.microsoft.com/office/drawing/2014/main" id="{0BEE57BE-181D-4463-8F26-AD02549B40B1}"/>
            </a:ext>
          </a:extLst>
        </xdr:cNvPr>
        <xdr:cNvSpPr txBox="1"/>
      </xdr:nvSpPr>
      <xdr:spPr>
        <a:xfrm>
          <a:off x="2439044" y="1314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317" name="n_3aveValue【福祉施設】&#10;有形固定資産減価償却率">
          <a:extLst>
            <a:ext uri="{FF2B5EF4-FFF2-40B4-BE49-F238E27FC236}">
              <a16:creationId xmlns:a16="http://schemas.microsoft.com/office/drawing/2014/main" id="{D1F30533-F341-4B54-9A95-968761E0E0F4}"/>
            </a:ext>
          </a:extLst>
        </xdr:cNvPr>
        <xdr:cNvSpPr txBox="1"/>
      </xdr:nvSpPr>
      <xdr:spPr>
        <a:xfrm>
          <a:off x="1648469" y="13116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152779</xdr:rowOff>
    </xdr:from>
    <xdr:ext cx="405111" cy="259045"/>
    <xdr:sp macro="" textlink="">
      <xdr:nvSpPr>
        <xdr:cNvPr id="318" name="n_4aveValue【福祉施設】&#10;有形固定資産減価償却率">
          <a:extLst>
            <a:ext uri="{FF2B5EF4-FFF2-40B4-BE49-F238E27FC236}">
              <a16:creationId xmlns:a16="http://schemas.microsoft.com/office/drawing/2014/main" id="{345F52A3-DFB9-4A5C-83A2-5AFC20FD05B5}"/>
            </a:ext>
          </a:extLst>
        </xdr:cNvPr>
        <xdr:cNvSpPr txBox="1"/>
      </xdr:nvSpPr>
      <xdr:spPr>
        <a:xfrm>
          <a:off x="848369" y="13116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127379</xdr:rowOff>
    </xdr:from>
    <xdr:ext cx="405111" cy="259045"/>
    <xdr:sp macro="" textlink="">
      <xdr:nvSpPr>
        <xdr:cNvPr id="319" name="n_1mainValue【福祉施設】&#10;有形固定資産減価償却率">
          <a:extLst>
            <a:ext uri="{FF2B5EF4-FFF2-40B4-BE49-F238E27FC236}">
              <a16:creationId xmlns:a16="http://schemas.microsoft.com/office/drawing/2014/main" id="{FC4EE5EF-C53B-43A0-B4F9-8E253FF4CDD7}"/>
            </a:ext>
          </a:extLst>
        </xdr:cNvPr>
        <xdr:cNvSpPr txBox="1"/>
      </xdr:nvSpPr>
      <xdr:spPr>
        <a:xfrm>
          <a:off x="3239144" y="13573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84926</xdr:rowOff>
    </xdr:from>
    <xdr:ext cx="405111" cy="259045"/>
    <xdr:sp macro="" textlink="">
      <xdr:nvSpPr>
        <xdr:cNvPr id="320" name="n_2mainValue【福祉施設】&#10;有形固定資産減価償却率">
          <a:extLst>
            <a:ext uri="{FF2B5EF4-FFF2-40B4-BE49-F238E27FC236}">
              <a16:creationId xmlns:a16="http://schemas.microsoft.com/office/drawing/2014/main" id="{AEA490D2-44C1-49C4-8D46-6B09E62753D6}"/>
            </a:ext>
          </a:extLst>
        </xdr:cNvPr>
        <xdr:cNvSpPr txBox="1"/>
      </xdr:nvSpPr>
      <xdr:spPr>
        <a:xfrm>
          <a:off x="2439044" y="13537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44104</xdr:rowOff>
    </xdr:from>
    <xdr:ext cx="405111" cy="259045"/>
    <xdr:sp macro="" textlink="">
      <xdr:nvSpPr>
        <xdr:cNvPr id="321" name="n_3mainValue【福祉施設】&#10;有形固定資産減価償却率">
          <a:extLst>
            <a:ext uri="{FF2B5EF4-FFF2-40B4-BE49-F238E27FC236}">
              <a16:creationId xmlns:a16="http://schemas.microsoft.com/office/drawing/2014/main" id="{3AE71F2C-3A36-48D4-8FCC-FED0FB68C922}"/>
            </a:ext>
          </a:extLst>
        </xdr:cNvPr>
        <xdr:cNvSpPr txBox="1"/>
      </xdr:nvSpPr>
      <xdr:spPr>
        <a:xfrm>
          <a:off x="1648469" y="13496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1650</xdr:rowOff>
    </xdr:from>
    <xdr:ext cx="405111" cy="259045"/>
    <xdr:sp macro="" textlink="">
      <xdr:nvSpPr>
        <xdr:cNvPr id="322" name="n_4mainValue【福祉施設】&#10;有形固定資産減価償却率">
          <a:extLst>
            <a:ext uri="{FF2B5EF4-FFF2-40B4-BE49-F238E27FC236}">
              <a16:creationId xmlns:a16="http://schemas.microsoft.com/office/drawing/2014/main" id="{5F4EA88B-BFE9-4A75-BD81-CD3E44ACB1AD}"/>
            </a:ext>
          </a:extLst>
        </xdr:cNvPr>
        <xdr:cNvSpPr txBox="1"/>
      </xdr:nvSpPr>
      <xdr:spPr>
        <a:xfrm>
          <a:off x="848369" y="1345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4D6C95B8-609F-471C-97C2-0F4A8F0A8A3E}"/>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E55DDDBE-3334-484E-9430-8140ACD8AA7D}"/>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8862B8D7-4FAA-48E9-9CA9-D9838CC0605D}"/>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D8E0F96D-134B-4BBB-85D1-ADDD9481E0B6}"/>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94175F1D-703A-4706-9830-4682614F5EF0}"/>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33466D22-1D3E-4185-A1AF-232CCF4EBD3E}"/>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909EBCB-804D-4117-A0C6-3B8CC45A7D8D}"/>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32CA7E31-A2B4-4E6A-93C8-68D32A5287D6}"/>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317BC519-B281-42E4-BB32-3C902186A91E}"/>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28B94674-391F-4D76-B5EE-2D0033C88E02}"/>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7609C831-0584-49F2-BBE1-581740ED6FBF}"/>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5E00CB67-A005-4286-AD4B-EE1C86965092}"/>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1CE81CC6-1D44-4832-955F-308B82840F3A}"/>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4B1C28C3-EDAE-424C-9B4C-A73A3E733EF6}"/>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D22F60A8-F931-4F7F-9E4C-B2471D7C59FB}"/>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A959F61C-16CA-4300-8D7C-F4A1B3F2F59B}"/>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CE8C0DC2-40B6-4274-8274-1F13D731A8C4}"/>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289C3F22-F274-4DE6-972B-1BF30D8C856E}"/>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AFDFB066-87D5-4E32-A838-2885D6991EFA}"/>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F337ED0E-27DB-41FC-98B6-4E5F24980040}"/>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9399603F-BA07-466C-A310-C12D09055AF6}"/>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FBB00015-3F86-4E6F-9F88-2C834148E53C}"/>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FCA3572A-A0F7-4C13-8744-555789A54E42}"/>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346" name="直線コネクタ 345">
          <a:extLst>
            <a:ext uri="{FF2B5EF4-FFF2-40B4-BE49-F238E27FC236}">
              <a16:creationId xmlns:a16="http://schemas.microsoft.com/office/drawing/2014/main" id="{2E4E6288-6442-4D45-8CE1-4483CAE5A1E3}"/>
            </a:ext>
          </a:extLst>
        </xdr:cNvPr>
        <xdr:cNvCxnSpPr/>
      </xdr:nvCxnSpPr>
      <xdr:spPr>
        <a:xfrm flipV="1">
          <a:off x="9429115" y="12523724"/>
          <a:ext cx="0" cy="1516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47" name="【福祉施設】&#10;一人当たり面積最小値テキスト">
          <a:extLst>
            <a:ext uri="{FF2B5EF4-FFF2-40B4-BE49-F238E27FC236}">
              <a16:creationId xmlns:a16="http://schemas.microsoft.com/office/drawing/2014/main" id="{EA98FD28-4D19-42AE-9864-060C67953CCD}"/>
            </a:ext>
          </a:extLst>
        </xdr:cNvPr>
        <xdr:cNvSpPr txBox="1"/>
      </xdr:nvSpPr>
      <xdr:spPr>
        <a:xfrm>
          <a:off x="9467850" y="1403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48" name="直線コネクタ 347">
          <a:extLst>
            <a:ext uri="{FF2B5EF4-FFF2-40B4-BE49-F238E27FC236}">
              <a16:creationId xmlns:a16="http://schemas.microsoft.com/office/drawing/2014/main" id="{468AF5A1-3E93-4831-9FC1-1A12A22B8F9B}"/>
            </a:ext>
          </a:extLst>
        </xdr:cNvPr>
        <xdr:cNvCxnSpPr/>
      </xdr:nvCxnSpPr>
      <xdr:spPr>
        <a:xfrm>
          <a:off x="9363075" y="1404035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349" name="【福祉施設】&#10;一人当たり面積最大値テキスト">
          <a:extLst>
            <a:ext uri="{FF2B5EF4-FFF2-40B4-BE49-F238E27FC236}">
              <a16:creationId xmlns:a16="http://schemas.microsoft.com/office/drawing/2014/main" id="{84E67B9A-61B9-4FE0-A976-F240989BCA24}"/>
            </a:ext>
          </a:extLst>
        </xdr:cNvPr>
        <xdr:cNvSpPr txBox="1"/>
      </xdr:nvSpPr>
      <xdr:spPr>
        <a:xfrm>
          <a:off x="9467850" y="1231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350" name="直線コネクタ 349">
          <a:extLst>
            <a:ext uri="{FF2B5EF4-FFF2-40B4-BE49-F238E27FC236}">
              <a16:creationId xmlns:a16="http://schemas.microsoft.com/office/drawing/2014/main" id="{ADFA2648-C9E3-4330-A4C2-F0DFDBDC4227}"/>
            </a:ext>
          </a:extLst>
        </xdr:cNvPr>
        <xdr:cNvCxnSpPr/>
      </xdr:nvCxnSpPr>
      <xdr:spPr>
        <a:xfrm>
          <a:off x="9363075" y="125237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351" name="【福祉施設】&#10;一人当たり面積平均値テキスト">
          <a:extLst>
            <a:ext uri="{FF2B5EF4-FFF2-40B4-BE49-F238E27FC236}">
              <a16:creationId xmlns:a16="http://schemas.microsoft.com/office/drawing/2014/main" id="{66582A09-F214-4C20-95A1-582756967E9B}"/>
            </a:ext>
          </a:extLst>
        </xdr:cNvPr>
        <xdr:cNvSpPr txBox="1"/>
      </xdr:nvSpPr>
      <xdr:spPr>
        <a:xfrm>
          <a:off x="9467850" y="135736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352" name="フローチャート: 判断 351">
          <a:extLst>
            <a:ext uri="{FF2B5EF4-FFF2-40B4-BE49-F238E27FC236}">
              <a16:creationId xmlns:a16="http://schemas.microsoft.com/office/drawing/2014/main" id="{C265BDBA-390E-4BB8-AAB8-E0CDC4AB55BB}"/>
            </a:ext>
          </a:extLst>
        </xdr:cNvPr>
        <xdr:cNvSpPr/>
      </xdr:nvSpPr>
      <xdr:spPr>
        <a:xfrm>
          <a:off x="9401175" y="1371904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353" name="フローチャート: 判断 352">
          <a:extLst>
            <a:ext uri="{FF2B5EF4-FFF2-40B4-BE49-F238E27FC236}">
              <a16:creationId xmlns:a16="http://schemas.microsoft.com/office/drawing/2014/main" id="{4F4439E5-97CE-40A0-93FA-48090098873E}"/>
            </a:ext>
          </a:extLst>
        </xdr:cNvPr>
        <xdr:cNvSpPr/>
      </xdr:nvSpPr>
      <xdr:spPr>
        <a:xfrm>
          <a:off x="8639175" y="137093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354" name="フローチャート: 判断 353">
          <a:extLst>
            <a:ext uri="{FF2B5EF4-FFF2-40B4-BE49-F238E27FC236}">
              <a16:creationId xmlns:a16="http://schemas.microsoft.com/office/drawing/2014/main" id="{37980112-C3EC-4D43-A752-4B3818A8CDAC}"/>
            </a:ext>
          </a:extLst>
        </xdr:cNvPr>
        <xdr:cNvSpPr/>
      </xdr:nvSpPr>
      <xdr:spPr>
        <a:xfrm>
          <a:off x="7839075" y="137142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355" name="フローチャート: 判断 354">
          <a:extLst>
            <a:ext uri="{FF2B5EF4-FFF2-40B4-BE49-F238E27FC236}">
              <a16:creationId xmlns:a16="http://schemas.microsoft.com/office/drawing/2014/main" id="{31F92779-BDB2-48C8-9AF1-C8C3465CC75B}"/>
            </a:ext>
          </a:extLst>
        </xdr:cNvPr>
        <xdr:cNvSpPr/>
      </xdr:nvSpPr>
      <xdr:spPr>
        <a:xfrm>
          <a:off x="7029450" y="137176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56" name="フローチャート: 判断 355">
          <a:extLst>
            <a:ext uri="{FF2B5EF4-FFF2-40B4-BE49-F238E27FC236}">
              <a16:creationId xmlns:a16="http://schemas.microsoft.com/office/drawing/2014/main" id="{A008707D-7A72-427A-829C-148201300D34}"/>
            </a:ext>
          </a:extLst>
        </xdr:cNvPr>
        <xdr:cNvSpPr/>
      </xdr:nvSpPr>
      <xdr:spPr>
        <a:xfrm>
          <a:off x="6238875" y="1388059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1E9DFFE-B83D-4DFD-87BE-504AEF0B1005}"/>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9EE3E19-BBC3-4992-81E7-1C5F2E5261B1}"/>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E07E900-53CA-47C2-89E7-5784D86C135F}"/>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921AFE0-6410-4942-9002-DACA9C707A4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AFCA75C-D4F7-4FB9-B104-3E3CC0F0CB72}"/>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85217</xdr:rowOff>
    </xdr:from>
    <xdr:to>
      <xdr:col>55</xdr:col>
      <xdr:colOff>50800</xdr:colOff>
      <xdr:row>86</xdr:row>
      <xdr:rowOff>15367</xdr:rowOff>
    </xdr:to>
    <xdr:sp macro="" textlink="">
      <xdr:nvSpPr>
        <xdr:cNvPr id="362" name="楕円 361">
          <a:extLst>
            <a:ext uri="{FF2B5EF4-FFF2-40B4-BE49-F238E27FC236}">
              <a16:creationId xmlns:a16="http://schemas.microsoft.com/office/drawing/2014/main" id="{A6A59349-44BA-4085-81B7-FDDA84CF3C6C}"/>
            </a:ext>
          </a:extLst>
        </xdr:cNvPr>
        <xdr:cNvSpPr/>
      </xdr:nvSpPr>
      <xdr:spPr>
        <a:xfrm>
          <a:off x="9401175" y="13861542"/>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63644</xdr:rowOff>
    </xdr:from>
    <xdr:ext cx="469744" cy="259045"/>
    <xdr:sp macro="" textlink="">
      <xdr:nvSpPr>
        <xdr:cNvPr id="363" name="【福祉施設】&#10;一人当たり面積該当値テキスト">
          <a:extLst>
            <a:ext uri="{FF2B5EF4-FFF2-40B4-BE49-F238E27FC236}">
              <a16:creationId xmlns:a16="http://schemas.microsoft.com/office/drawing/2014/main" id="{2AEA6905-878B-4193-9494-FAE48689C89E}"/>
            </a:ext>
          </a:extLst>
        </xdr:cNvPr>
        <xdr:cNvSpPr txBox="1"/>
      </xdr:nvSpPr>
      <xdr:spPr>
        <a:xfrm>
          <a:off x="9467850" y="1383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87885</xdr:rowOff>
    </xdr:from>
    <xdr:to>
      <xdr:col>50</xdr:col>
      <xdr:colOff>165100</xdr:colOff>
      <xdr:row>86</xdr:row>
      <xdr:rowOff>18035</xdr:rowOff>
    </xdr:to>
    <xdr:sp macro="" textlink="">
      <xdr:nvSpPr>
        <xdr:cNvPr id="364" name="楕円 363">
          <a:extLst>
            <a:ext uri="{FF2B5EF4-FFF2-40B4-BE49-F238E27FC236}">
              <a16:creationId xmlns:a16="http://schemas.microsoft.com/office/drawing/2014/main" id="{D8FF97C0-57B2-4A42-9461-02EF30370ED6}"/>
            </a:ext>
          </a:extLst>
        </xdr:cNvPr>
        <xdr:cNvSpPr/>
      </xdr:nvSpPr>
      <xdr:spPr>
        <a:xfrm>
          <a:off x="8639175" y="138578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136017</xdr:rowOff>
    </xdr:from>
    <xdr:to>
      <xdr:col>55</xdr:col>
      <xdr:colOff>0</xdr:colOff>
      <xdr:row>85</xdr:row>
      <xdr:rowOff>138685</xdr:rowOff>
    </xdr:to>
    <xdr:cxnSp macro="">
      <xdr:nvCxnSpPr>
        <xdr:cNvPr id="365" name="直線コネクタ 364">
          <a:extLst>
            <a:ext uri="{FF2B5EF4-FFF2-40B4-BE49-F238E27FC236}">
              <a16:creationId xmlns:a16="http://schemas.microsoft.com/office/drawing/2014/main" id="{38DF6040-52C4-4579-8996-A1C970ACB8D1}"/>
            </a:ext>
          </a:extLst>
        </xdr:cNvPr>
        <xdr:cNvCxnSpPr/>
      </xdr:nvCxnSpPr>
      <xdr:spPr>
        <a:xfrm flipV="1">
          <a:off x="8686800" y="13909167"/>
          <a:ext cx="74295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90932</xdr:rowOff>
    </xdr:from>
    <xdr:to>
      <xdr:col>46</xdr:col>
      <xdr:colOff>38100</xdr:colOff>
      <xdr:row>86</xdr:row>
      <xdr:rowOff>21082</xdr:rowOff>
    </xdr:to>
    <xdr:sp macro="" textlink="">
      <xdr:nvSpPr>
        <xdr:cNvPr id="366" name="楕円 365">
          <a:extLst>
            <a:ext uri="{FF2B5EF4-FFF2-40B4-BE49-F238E27FC236}">
              <a16:creationId xmlns:a16="http://schemas.microsoft.com/office/drawing/2014/main" id="{4C5D04D6-2D4E-4116-88E7-31C9695DB4B4}"/>
            </a:ext>
          </a:extLst>
        </xdr:cNvPr>
        <xdr:cNvSpPr/>
      </xdr:nvSpPr>
      <xdr:spPr>
        <a:xfrm>
          <a:off x="7839075" y="138609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138685</xdr:rowOff>
    </xdr:from>
    <xdr:to>
      <xdr:col>50</xdr:col>
      <xdr:colOff>114300</xdr:colOff>
      <xdr:row>85</xdr:row>
      <xdr:rowOff>141732</xdr:rowOff>
    </xdr:to>
    <xdr:cxnSp macro="">
      <xdr:nvCxnSpPr>
        <xdr:cNvPr id="367" name="直線コネクタ 366">
          <a:extLst>
            <a:ext uri="{FF2B5EF4-FFF2-40B4-BE49-F238E27FC236}">
              <a16:creationId xmlns:a16="http://schemas.microsoft.com/office/drawing/2014/main" id="{93C17811-557A-4042-A20D-4F1C7FD9F62C}"/>
            </a:ext>
          </a:extLst>
        </xdr:cNvPr>
        <xdr:cNvCxnSpPr/>
      </xdr:nvCxnSpPr>
      <xdr:spPr>
        <a:xfrm flipV="1">
          <a:off x="7886700" y="13915010"/>
          <a:ext cx="8001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92838</xdr:rowOff>
    </xdr:from>
    <xdr:to>
      <xdr:col>41</xdr:col>
      <xdr:colOff>101600</xdr:colOff>
      <xdr:row>86</xdr:row>
      <xdr:rowOff>22988</xdr:rowOff>
    </xdr:to>
    <xdr:sp macro="" textlink="">
      <xdr:nvSpPr>
        <xdr:cNvPr id="368" name="楕円 367">
          <a:extLst>
            <a:ext uri="{FF2B5EF4-FFF2-40B4-BE49-F238E27FC236}">
              <a16:creationId xmlns:a16="http://schemas.microsoft.com/office/drawing/2014/main" id="{C099CB99-0363-42FE-B325-163C6435F8F8}"/>
            </a:ext>
          </a:extLst>
        </xdr:cNvPr>
        <xdr:cNvSpPr/>
      </xdr:nvSpPr>
      <xdr:spPr>
        <a:xfrm>
          <a:off x="7029450" y="138659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141732</xdr:rowOff>
    </xdr:from>
    <xdr:to>
      <xdr:col>45</xdr:col>
      <xdr:colOff>177800</xdr:colOff>
      <xdr:row>85</xdr:row>
      <xdr:rowOff>143638</xdr:rowOff>
    </xdr:to>
    <xdr:cxnSp macro="">
      <xdr:nvCxnSpPr>
        <xdr:cNvPr id="369" name="直線コネクタ 368">
          <a:extLst>
            <a:ext uri="{FF2B5EF4-FFF2-40B4-BE49-F238E27FC236}">
              <a16:creationId xmlns:a16="http://schemas.microsoft.com/office/drawing/2014/main" id="{58885A55-861C-47F6-B57B-77C675C3B2C8}"/>
            </a:ext>
          </a:extLst>
        </xdr:cNvPr>
        <xdr:cNvCxnSpPr/>
      </xdr:nvCxnSpPr>
      <xdr:spPr>
        <a:xfrm flipV="1">
          <a:off x="7077075" y="1391805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95123</xdr:rowOff>
    </xdr:from>
    <xdr:to>
      <xdr:col>36</xdr:col>
      <xdr:colOff>165100</xdr:colOff>
      <xdr:row>86</xdr:row>
      <xdr:rowOff>25273</xdr:rowOff>
    </xdr:to>
    <xdr:sp macro="" textlink="">
      <xdr:nvSpPr>
        <xdr:cNvPr id="370" name="楕円 369">
          <a:extLst>
            <a:ext uri="{FF2B5EF4-FFF2-40B4-BE49-F238E27FC236}">
              <a16:creationId xmlns:a16="http://schemas.microsoft.com/office/drawing/2014/main" id="{85441EE0-8241-4597-B0F0-9E034FA0BAE8}"/>
            </a:ext>
          </a:extLst>
        </xdr:cNvPr>
        <xdr:cNvSpPr/>
      </xdr:nvSpPr>
      <xdr:spPr>
        <a:xfrm>
          <a:off x="6238875" y="138682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143638</xdr:rowOff>
    </xdr:from>
    <xdr:to>
      <xdr:col>41</xdr:col>
      <xdr:colOff>50800</xdr:colOff>
      <xdr:row>85</xdr:row>
      <xdr:rowOff>145923</xdr:rowOff>
    </xdr:to>
    <xdr:cxnSp macro="">
      <xdr:nvCxnSpPr>
        <xdr:cNvPr id="371" name="直線コネクタ 370">
          <a:extLst>
            <a:ext uri="{FF2B5EF4-FFF2-40B4-BE49-F238E27FC236}">
              <a16:creationId xmlns:a16="http://schemas.microsoft.com/office/drawing/2014/main" id="{E6636E18-6012-4A70-80E0-7AA09E82C93F}"/>
            </a:ext>
          </a:extLst>
        </xdr:cNvPr>
        <xdr:cNvCxnSpPr/>
      </xdr:nvCxnSpPr>
      <xdr:spPr>
        <a:xfrm flipV="1">
          <a:off x="6286500" y="13913613"/>
          <a:ext cx="790575"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372" name="n_1aveValue【福祉施設】&#10;一人当たり面積">
          <a:extLst>
            <a:ext uri="{FF2B5EF4-FFF2-40B4-BE49-F238E27FC236}">
              <a16:creationId xmlns:a16="http://schemas.microsoft.com/office/drawing/2014/main" id="{5BE625F7-F0FD-43BD-B177-BCCDBE49FA4B}"/>
            </a:ext>
          </a:extLst>
        </xdr:cNvPr>
        <xdr:cNvSpPr txBox="1"/>
      </xdr:nvSpPr>
      <xdr:spPr>
        <a:xfrm>
          <a:off x="8458277" y="1349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373" name="n_2aveValue【福祉施設】&#10;一人当たり面積">
          <a:extLst>
            <a:ext uri="{FF2B5EF4-FFF2-40B4-BE49-F238E27FC236}">
              <a16:creationId xmlns:a16="http://schemas.microsoft.com/office/drawing/2014/main" id="{BDC53CF6-EB41-4B6B-B34C-221EACB59264}"/>
            </a:ext>
          </a:extLst>
        </xdr:cNvPr>
        <xdr:cNvSpPr txBox="1"/>
      </xdr:nvSpPr>
      <xdr:spPr>
        <a:xfrm>
          <a:off x="7677227" y="1349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374" name="n_3aveValue【福祉施設】&#10;一人当たり面積">
          <a:extLst>
            <a:ext uri="{FF2B5EF4-FFF2-40B4-BE49-F238E27FC236}">
              <a16:creationId xmlns:a16="http://schemas.microsoft.com/office/drawing/2014/main" id="{9399B2C3-0F83-4128-B095-7273C2BA3C63}"/>
            </a:ext>
          </a:extLst>
        </xdr:cNvPr>
        <xdr:cNvSpPr txBox="1"/>
      </xdr:nvSpPr>
      <xdr:spPr>
        <a:xfrm>
          <a:off x="6867602" y="135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25544</xdr:rowOff>
    </xdr:from>
    <xdr:ext cx="469744" cy="259045"/>
    <xdr:sp macro="" textlink="">
      <xdr:nvSpPr>
        <xdr:cNvPr id="375" name="n_4aveValue【福祉施設】&#10;一人当たり面積">
          <a:extLst>
            <a:ext uri="{FF2B5EF4-FFF2-40B4-BE49-F238E27FC236}">
              <a16:creationId xmlns:a16="http://schemas.microsoft.com/office/drawing/2014/main" id="{11346E6E-3687-4E06-AF47-95681B3B7AA9}"/>
            </a:ext>
          </a:extLst>
        </xdr:cNvPr>
        <xdr:cNvSpPr txBox="1"/>
      </xdr:nvSpPr>
      <xdr:spPr>
        <a:xfrm>
          <a:off x="6067502" y="1396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9162</xdr:rowOff>
    </xdr:from>
    <xdr:ext cx="469744" cy="259045"/>
    <xdr:sp macro="" textlink="">
      <xdr:nvSpPr>
        <xdr:cNvPr id="376" name="n_1mainValue【福祉施設】&#10;一人当たり面積">
          <a:extLst>
            <a:ext uri="{FF2B5EF4-FFF2-40B4-BE49-F238E27FC236}">
              <a16:creationId xmlns:a16="http://schemas.microsoft.com/office/drawing/2014/main" id="{52853286-30B6-4ED4-A5BA-A6004D7B5819}"/>
            </a:ext>
          </a:extLst>
        </xdr:cNvPr>
        <xdr:cNvSpPr txBox="1"/>
      </xdr:nvSpPr>
      <xdr:spPr>
        <a:xfrm>
          <a:off x="8458277" y="1394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12209</xdr:rowOff>
    </xdr:from>
    <xdr:ext cx="469744" cy="259045"/>
    <xdr:sp macro="" textlink="">
      <xdr:nvSpPr>
        <xdr:cNvPr id="377" name="n_2mainValue【福祉施設】&#10;一人当たり面積">
          <a:extLst>
            <a:ext uri="{FF2B5EF4-FFF2-40B4-BE49-F238E27FC236}">
              <a16:creationId xmlns:a16="http://schemas.microsoft.com/office/drawing/2014/main" id="{F8BC5492-5DCD-4D95-B382-680DE0BB577E}"/>
            </a:ext>
          </a:extLst>
        </xdr:cNvPr>
        <xdr:cNvSpPr txBox="1"/>
      </xdr:nvSpPr>
      <xdr:spPr>
        <a:xfrm>
          <a:off x="7677227" y="1394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14115</xdr:rowOff>
    </xdr:from>
    <xdr:ext cx="469744" cy="259045"/>
    <xdr:sp macro="" textlink="">
      <xdr:nvSpPr>
        <xdr:cNvPr id="378" name="n_3mainValue【福祉施設】&#10;一人当たり面積">
          <a:extLst>
            <a:ext uri="{FF2B5EF4-FFF2-40B4-BE49-F238E27FC236}">
              <a16:creationId xmlns:a16="http://schemas.microsoft.com/office/drawing/2014/main" id="{EB5D82EA-9E43-46DD-8F90-EDF82BB1AEF4}"/>
            </a:ext>
          </a:extLst>
        </xdr:cNvPr>
        <xdr:cNvSpPr txBox="1"/>
      </xdr:nvSpPr>
      <xdr:spPr>
        <a:xfrm>
          <a:off x="6867602" y="1394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41800</xdr:rowOff>
    </xdr:from>
    <xdr:ext cx="469744" cy="259045"/>
    <xdr:sp macro="" textlink="">
      <xdr:nvSpPr>
        <xdr:cNvPr id="379" name="n_4mainValue【福祉施設】&#10;一人当たり面積">
          <a:extLst>
            <a:ext uri="{FF2B5EF4-FFF2-40B4-BE49-F238E27FC236}">
              <a16:creationId xmlns:a16="http://schemas.microsoft.com/office/drawing/2014/main" id="{92B18DD3-E56E-4204-AD5D-D71B2A8853AD}"/>
            </a:ext>
          </a:extLst>
        </xdr:cNvPr>
        <xdr:cNvSpPr txBox="1"/>
      </xdr:nvSpPr>
      <xdr:spPr>
        <a:xfrm>
          <a:off x="6067502" y="1365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B5527E-001E-4C17-BFDF-7EEC97FA433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741C0DB5-30B7-401E-BC0C-87E1DF37DDB0}"/>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A9A8E31-C092-4D98-8EE9-573E95B4DA76}"/>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1CA63AB8-B6AA-4FC4-9348-27B9A8FF0B4A}"/>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7740F2B8-7F8D-400C-AE00-59A76BF05F65}"/>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C7880E53-833B-4D9A-BD3E-8C8756415E14}"/>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B646118-208D-4D81-A026-6D9CE01B3673}"/>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CF3A9CD0-CCB7-48B8-874E-B8FBE25AAD02}"/>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856D2EDA-2F41-4B31-A94E-16C649B1DF7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F731EC59-0617-482A-9190-FF482E92EC3E}"/>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2689ABB8-54F7-4F52-B099-2B109372BD5E}"/>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EF6A680F-24F6-4275-B8C4-47EA7BEDACC9}"/>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A5CADCBE-9542-4407-9F79-AD951DE7D432}"/>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DB77168D-EB2F-425F-97D3-347B8B0FE730}"/>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64F91B73-1EC9-4E7E-8D09-CED03144FD84}"/>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C8E1132B-C4B0-4D65-B81D-3D853995D128}"/>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EE7BDD49-2176-489C-979B-6F62D496069E}"/>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410A3CC3-95DA-487A-ABA2-92F9135FEA84}"/>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6531DE32-6322-435A-AA4A-5037E2161F62}"/>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6029E888-99CE-4E4E-961D-AB322D1C4B01}"/>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7C21D566-D376-4B7A-B63D-A90597B16D20}"/>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6CB026C4-9C9C-413C-9AFE-100E9078076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19FBB6E9-FC5A-4653-8E3C-95A76D74CFA7}"/>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8F9C5F67-8FCA-4D8F-84FB-B731F7B1269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186E18A5-773B-4100-BB16-D4C6A49284CC}"/>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3C1AC31E-7699-4CF9-ADC9-4EC74DC1CF61}"/>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2C154F4C-E497-4CA6-AE8C-1AC8001587F5}"/>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E599E63D-DBA5-46EA-BD39-35FDE9CEEB44}"/>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BA2F3FE1-DFFC-4EB1-94C0-16B913E6FE82}"/>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7F68B560-CC2A-4D9A-9819-75ECDC15E7F7}"/>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270B1FD0-6216-4D62-B449-29769365FA7D}"/>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D6322B55-9AF0-4D1C-A037-3778F4DB3553}"/>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CD83F1CB-2EEC-4C3F-9A20-6EB6146C703F}"/>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95E4FDFF-486C-429E-A254-852332DF799B}"/>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4B59707D-64CC-46D8-8588-2A764FFDF54F}"/>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60F446D5-F10E-49D5-A737-C7D865233407}"/>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7BB61165-9FE1-4C08-B6FD-30BF6D09CD8D}"/>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55F1C36B-9F47-41E1-8BE4-D13CC3B6978C}"/>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D6F45ED1-DCD2-4DC0-A53A-CA53ED752E4E}"/>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3B7B43AD-84F1-41BD-937B-C4E92F759181}"/>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A4E3CFB1-16BC-4A8D-B3E4-EEBBA9D7C8E2}"/>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EF5659DA-8D37-4ED4-894D-F582A5A07E11}"/>
            </a:ext>
          </a:extLst>
        </xdr:cNvPr>
        <xdr:cNvCxnSpPr/>
      </xdr:nvCxnSpPr>
      <xdr:spPr>
        <a:xfrm flipV="1">
          <a:off x="14696439" y="5417911"/>
          <a:ext cx="0" cy="148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A680FF34-3BC9-4EF7-BF59-90D4326AC0B8}"/>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E187E937-9F96-4276-A643-D27BC910C07F}"/>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28797215-AB48-4C0C-8C2A-2341A315265E}"/>
            </a:ext>
          </a:extLst>
        </xdr:cNvPr>
        <xdr:cNvSpPr txBox="1"/>
      </xdr:nvSpPr>
      <xdr:spPr>
        <a:xfrm>
          <a:off x="14735175" y="5202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5" name="直線コネクタ 424">
          <a:extLst>
            <a:ext uri="{FF2B5EF4-FFF2-40B4-BE49-F238E27FC236}">
              <a16:creationId xmlns:a16="http://schemas.microsoft.com/office/drawing/2014/main" id="{E21294BC-BE60-414C-BD64-6B068947D073}"/>
            </a:ext>
          </a:extLst>
        </xdr:cNvPr>
        <xdr:cNvCxnSpPr/>
      </xdr:nvCxnSpPr>
      <xdr:spPr>
        <a:xfrm>
          <a:off x="14611350" y="54179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76A00883-2730-41EB-BAF4-19600A96C498}"/>
            </a:ext>
          </a:extLst>
        </xdr:cNvPr>
        <xdr:cNvSpPr txBox="1"/>
      </xdr:nvSpPr>
      <xdr:spPr>
        <a:xfrm>
          <a:off x="14735175" y="6114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27" name="フローチャート: 判断 426">
          <a:extLst>
            <a:ext uri="{FF2B5EF4-FFF2-40B4-BE49-F238E27FC236}">
              <a16:creationId xmlns:a16="http://schemas.microsoft.com/office/drawing/2014/main" id="{9BC78C42-006B-40B5-885E-545CD07541C7}"/>
            </a:ext>
          </a:extLst>
        </xdr:cNvPr>
        <xdr:cNvSpPr/>
      </xdr:nvSpPr>
      <xdr:spPr>
        <a:xfrm>
          <a:off x="14649450" y="62502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28" name="フローチャート: 判断 427">
          <a:extLst>
            <a:ext uri="{FF2B5EF4-FFF2-40B4-BE49-F238E27FC236}">
              <a16:creationId xmlns:a16="http://schemas.microsoft.com/office/drawing/2014/main" id="{2FDF177D-C986-4834-B491-FB7ACF0178BB}"/>
            </a:ext>
          </a:extLst>
        </xdr:cNvPr>
        <xdr:cNvSpPr/>
      </xdr:nvSpPr>
      <xdr:spPr>
        <a:xfrm>
          <a:off x="13887450" y="624676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29" name="フローチャート: 判断 428">
          <a:extLst>
            <a:ext uri="{FF2B5EF4-FFF2-40B4-BE49-F238E27FC236}">
              <a16:creationId xmlns:a16="http://schemas.microsoft.com/office/drawing/2014/main" id="{413E1758-6C2A-493D-9925-6089E2075AE5}"/>
            </a:ext>
          </a:extLst>
        </xdr:cNvPr>
        <xdr:cNvSpPr/>
      </xdr:nvSpPr>
      <xdr:spPr>
        <a:xfrm>
          <a:off x="13096875" y="61815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30" name="フローチャート: 判断 429">
          <a:extLst>
            <a:ext uri="{FF2B5EF4-FFF2-40B4-BE49-F238E27FC236}">
              <a16:creationId xmlns:a16="http://schemas.microsoft.com/office/drawing/2014/main" id="{30E4EF3C-1716-4870-A097-D49DF6D311A3}"/>
            </a:ext>
          </a:extLst>
        </xdr:cNvPr>
        <xdr:cNvSpPr/>
      </xdr:nvSpPr>
      <xdr:spPr>
        <a:xfrm>
          <a:off x="12296775" y="619787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27033</xdr:rowOff>
    </xdr:from>
    <xdr:to>
      <xdr:col>67</xdr:col>
      <xdr:colOff>101600</xdr:colOff>
      <xdr:row>38</xdr:row>
      <xdr:rowOff>128633</xdr:rowOff>
    </xdr:to>
    <xdr:sp macro="" textlink="">
      <xdr:nvSpPr>
        <xdr:cNvPr id="431" name="フローチャート: 判断 430">
          <a:extLst>
            <a:ext uri="{FF2B5EF4-FFF2-40B4-BE49-F238E27FC236}">
              <a16:creationId xmlns:a16="http://schemas.microsoft.com/office/drawing/2014/main" id="{62C4D638-9C8C-431B-84AE-23F00776EC38}"/>
            </a:ext>
          </a:extLst>
        </xdr:cNvPr>
        <xdr:cNvSpPr/>
      </xdr:nvSpPr>
      <xdr:spPr>
        <a:xfrm>
          <a:off x="11487150" y="619288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6FF2E33-0C88-4ADC-A928-BA302616EF23}"/>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A121F66-60D6-4483-992B-2384E260D0D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5E0E370-EF6F-498B-87FF-191B9EDD6054}"/>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E360A653-7B46-4E93-B73F-357A9FD4FE69}"/>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9FAD5EB-74C0-4F93-A047-633F03A7AA36}"/>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164193</xdr:rowOff>
    </xdr:from>
    <xdr:to>
      <xdr:col>85</xdr:col>
      <xdr:colOff>177800</xdr:colOff>
      <xdr:row>40</xdr:row>
      <xdr:rowOff>94343</xdr:rowOff>
    </xdr:to>
    <xdr:sp macro="" textlink="">
      <xdr:nvSpPr>
        <xdr:cNvPr id="437" name="楕円 436">
          <a:extLst>
            <a:ext uri="{FF2B5EF4-FFF2-40B4-BE49-F238E27FC236}">
              <a16:creationId xmlns:a16="http://schemas.microsoft.com/office/drawing/2014/main" id="{E3F14C92-597A-40BD-8AF5-D6AC19F533A0}"/>
            </a:ext>
          </a:extLst>
        </xdr:cNvPr>
        <xdr:cNvSpPr/>
      </xdr:nvSpPr>
      <xdr:spPr>
        <a:xfrm>
          <a:off x="14649450" y="64856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142620</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F3823CCA-631C-4EBA-BECF-E45B53C175A8}"/>
            </a:ext>
          </a:extLst>
        </xdr:cNvPr>
        <xdr:cNvSpPr txBox="1"/>
      </xdr:nvSpPr>
      <xdr:spPr>
        <a:xfrm>
          <a:off x="14735175" y="647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131535</xdr:rowOff>
    </xdr:from>
    <xdr:to>
      <xdr:col>81</xdr:col>
      <xdr:colOff>101600</xdr:colOff>
      <xdr:row>40</xdr:row>
      <xdr:rowOff>61685</xdr:rowOff>
    </xdr:to>
    <xdr:sp macro="" textlink="">
      <xdr:nvSpPr>
        <xdr:cNvPr id="439" name="楕円 438">
          <a:extLst>
            <a:ext uri="{FF2B5EF4-FFF2-40B4-BE49-F238E27FC236}">
              <a16:creationId xmlns:a16="http://schemas.microsoft.com/office/drawing/2014/main" id="{00759C9D-9A45-4159-BB58-303A8295C39E}"/>
            </a:ext>
          </a:extLst>
        </xdr:cNvPr>
        <xdr:cNvSpPr/>
      </xdr:nvSpPr>
      <xdr:spPr>
        <a:xfrm>
          <a:off x="13887450" y="6456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10885</xdr:rowOff>
    </xdr:from>
    <xdr:to>
      <xdr:col>85</xdr:col>
      <xdr:colOff>127000</xdr:colOff>
      <xdr:row>40</xdr:row>
      <xdr:rowOff>43543</xdr:rowOff>
    </xdr:to>
    <xdr:cxnSp macro="">
      <xdr:nvCxnSpPr>
        <xdr:cNvPr id="440" name="直線コネクタ 439">
          <a:extLst>
            <a:ext uri="{FF2B5EF4-FFF2-40B4-BE49-F238E27FC236}">
              <a16:creationId xmlns:a16="http://schemas.microsoft.com/office/drawing/2014/main" id="{11042ACC-2702-408E-9EC0-2C690833CB4E}"/>
            </a:ext>
          </a:extLst>
        </xdr:cNvPr>
        <xdr:cNvCxnSpPr/>
      </xdr:nvCxnSpPr>
      <xdr:spPr>
        <a:xfrm>
          <a:off x="13935075" y="6494235"/>
          <a:ext cx="762000" cy="3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121738</xdr:rowOff>
    </xdr:from>
    <xdr:to>
      <xdr:col>76</xdr:col>
      <xdr:colOff>165100</xdr:colOff>
      <xdr:row>40</xdr:row>
      <xdr:rowOff>51888</xdr:rowOff>
    </xdr:to>
    <xdr:sp macro="" textlink="">
      <xdr:nvSpPr>
        <xdr:cNvPr id="441" name="楕円 440">
          <a:extLst>
            <a:ext uri="{FF2B5EF4-FFF2-40B4-BE49-F238E27FC236}">
              <a16:creationId xmlns:a16="http://schemas.microsoft.com/office/drawing/2014/main" id="{B5C2479D-C5FC-4ADE-9F8A-1774AD055A08}"/>
            </a:ext>
          </a:extLst>
        </xdr:cNvPr>
        <xdr:cNvSpPr/>
      </xdr:nvSpPr>
      <xdr:spPr>
        <a:xfrm>
          <a:off x="13096875" y="644951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xdr:rowOff>
    </xdr:from>
    <xdr:to>
      <xdr:col>81</xdr:col>
      <xdr:colOff>50800</xdr:colOff>
      <xdr:row>40</xdr:row>
      <xdr:rowOff>10885</xdr:rowOff>
    </xdr:to>
    <xdr:cxnSp macro="">
      <xdr:nvCxnSpPr>
        <xdr:cNvPr id="442" name="直線コネクタ 441">
          <a:extLst>
            <a:ext uri="{FF2B5EF4-FFF2-40B4-BE49-F238E27FC236}">
              <a16:creationId xmlns:a16="http://schemas.microsoft.com/office/drawing/2014/main" id="{D77C70CC-BBC1-4FD2-A88F-C4FDDECB7502}"/>
            </a:ext>
          </a:extLst>
        </xdr:cNvPr>
        <xdr:cNvCxnSpPr/>
      </xdr:nvCxnSpPr>
      <xdr:spPr>
        <a:xfrm>
          <a:off x="13144500" y="6487613"/>
          <a:ext cx="790575"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141333</xdr:rowOff>
    </xdr:from>
    <xdr:to>
      <xdr:col>72</xdr:col>
      <xdr:colOff>38100</xdr:colOff>
      <xdr:row>40</xdr:row>
      <xdr:rowOff>71483</xdr:rowOff>
    </xdr:to>
    <xdr:sp macro="" textlink="">
      <xdr:nvSpPr>
        <xdr:cNvPr id="443" name="楕円 442">
          <a:extLst>
            <a:ext uri="{FF2B5EF4-FFF2-40B4-BE49-F238E27FC236}">
              <a16:creationId xmlns:a16="http://schemas.microsoft.com/office/drawing/2014/main" id="{D75E3875-DC2B-4BF8-9EEF-B7CF3AC4AC56}"/>
            </a:ext>
          </a:extLst>
        </xdr:cNvPr>
        <xdr:cNvSpPr/>
      </xdr:nvSpPr>
      <xdr:spPr>
        <a:xfrm>
          <a:off x="12296775" y="646910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1088</xdr:rowOff>
    </xdr:from>
    <xdr:to>
      <xdr:col>76</xdr:col>
      <xdr:colOff>114300</xdr:colOff>
      <xdr:row>40</xdr:row>
      <xdr:rowOff>20683</xdr:rowOff>
    </xdr:to>
    <xdr:cxnSp macro="">
      <xdr:nvCxnSpPr>
        <xdr:cNvPr id="444" name="直線コネクタ 443">
          <a:extLst>
            <a:ext uri="{FF2B5EF4-FFF2-40B4-BE49-F238E27FC236}">
              <a16:creationId xmlns:a16="http://schemas.microsoft.com/office/drawing/2014/main" id="{D16B4589-0453-4560-B7AF-21D3AE1F8F4F}"/>
            </a:ext>
          </a:extLst>
        </xdr:cNvPr>
        <xdr:cNvCxnSpPr/>
      </xdr:nvCxnSpPr>
      <xdr:spPr>
        <a:xfrm flipV="1">
          <a:off x="12344400" y="6487613"/>
          <a:ext cx="8001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129903</xdr:rowOff>
    </xdr:from>
    <xdr:to>
      <xdr:col>67</xdr:col>
      <xdr:colOff>101600</xdr:colOff>
      <xdr:row>42</xdr:row>
      <xdr:rowOff>60053</xdr:rowOff>
    </xdr:to>
    <xdr:sp macro="" textlink="">
      <xdr:nvSpPr>
        <xdr:cNvPr id="445" name="楕円 444">
          <a:extLst>
            <a:ext uri="{FF2B5EF4-FFF2-40B4-BE49-F238E27FC236}">
              <a16:creationId xmlns:a16="http://schemas.microsoft.com/office/drawing/2014/main" id="{5C55ED0F-833A-40CA-BF4C-1CC5E5D637F1}"/>
            </a:ext>
          </a:extLst>
        </xdr:cNvPr>
        <xdr:cNvSpPr/>
      </xdr:nvSpPr>
      <xdr:spPr>
        <a:xfrm>
          <a:off x="11487150" y="67751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20683</xdr:rowOff>
    </xdr:from>
    <xdr:to>
      <xdr:col>71</xdr:col>
      <xdr:colOff>177800</xdr:colOff>
      <xdr:row>42</xdr:row>
      <xdr:rowOff>9253</xdr:rowOff>
    </xdr:to>
    <xdr:cxnSp macro="">
      <xdr:nvCxnSpPr>
        <xdr:cNvPr id="446" name="直線コネクタ 445">
          <a:extLst>
            <a:ext uri="{FF2B5EF4-FFF2-40B4-BE49-F238E27FC236}">
              <a16:creationId xmlns:a16="http://schemas.microsoft.com/office/drawing/2014/main" id="{2BE16EEE-DFD6-4128-A212-2ECBDE0F8563}"/>
            </a:ext>
          </a:extLst>
        </xdr:cNvPr>
        <xdr:cNvCxnSpPr/>
      </xdr:nvCxnSpPr>
      <xdr:spPr>
        <a:xfrm flipV="1">
          <a:off x="11534775" y="6507208"/>
          <a:ext cx="809625" cy="3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F6879581-2EAB-4B09-8300-631FCE7CB7E0}"/>
            </a:ext>
          </a:extLst>
        </xdr:cNvPr>
        <xdr:cNvSpPr txBox="1"/>
      </xdr:nvSpPr>
      <xdr:spPr>
        <a:xfrm>
          <a:off x="13745219" y="603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C33BEBFE-0772-4505-B62E-608AA3E0EC0A}"/>
            </a:ext>
          </a:extLst>
        </xdr:cNvPr>
        <xdr:cNvSpPr txBox="1"/>
      </xdr:nvSpPr>
      <xdr:spPr>
        <a:xfrm>
          <a:off x="12964169" y="5978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E2C2D4AE-79CB-45C0-9005-9334C303CE50}"/>
            </a:ext>
          </a:extLst>
        </xdr:cNvPr>
        <xdr:cNvSpPr txBox="1"/>
      </xdr:nvSpPr>
      <xdr:spPr>
        <a:xfrm>
          <a:off x="12164069" y="599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145160</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7B4DC52C-4DD2-45BC-842B-9A44498A57FC}"/>
            </a:ext>
          </a:extLst>
        </xdr:cNvPr>
        <xdr:cNvSpPr txBox="1"/>
      </xdr:nvSpPr>
      <xdr:spPr>
        <a:xfrm>
          <a:off x="11354444" y="5980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52812</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C988B6D9-53BA-4779-B60E-A29949C83A86}"/>
            </a:ext>
          </a:extLst>
        </xdr:cNvPr>
        <xdr:cNvSpPr txBox="1"/>
      </xdr:nvSpPr>
      <xdr:spPr>
        <a:xfrm>
          <a:off x="13745219" y="653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43015</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E8586C38-6172-4E7F-B11D-7414446DBE03}"/>
            </a:ext>
          </a:extLst>
        </xdr:cNvPr>
        <xdr:cNvSpPr txBox="1"/>
      </xdr:nvSpPr>
      <xdr:spPr>
        <a:xfrm>
          <a:off x="12964169" y="6532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62610</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077F8A82-FE7A-4C8E-A226-5A6CEE55AB43}"/>
            </a:ext>
          </a:extLst>
        </xdr:cNvPr>
        <xdr:cNvSpPr txBox="1"/>
      </xdr:nvSpPr>
      <xdr:spPr>
        <a:xfrm>
          <a:off x="12164069" y="6552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51180</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74E714BA-1EAA-4985-A58F-FDFF631506A3}"/>
            </a:ext>
          </a:extLst>
        </xdr:cNvPr>
        <xdr:cNvSpPr txBox="1"/>
      </xdr:nvSpPr>
      <xdr:spPr>
        <a:xfrm>
          <a:off x="11354444" y="6858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6DBFEC38-C044-4CBE-ABF8-2F7430FEFF25}"/>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C2190147-70C2-4796-8977-A586284A8783}"/>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ECFCC00C-D37A-4F8A-A396-FB068720D428}"/>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52BBCD99-5438-4C8F-AA2E-ABBE6DC70072}"/>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3ECBCEF2-CBE0-4F71-A847-17DB16FAD9EC}"/>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1C922C30-3258-4251-A902-3282E6B3591F}"/>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AB29AD03-8269-4CD9-BB06-1211425E1FA0}"/>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54D19E6B-D3B4-4967-AA4B-3D75FFDA4615}"/>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530F1C81-8136-4985-9679-D1B3190DE598}"/>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42EEC75F-3355-4BBA-843A-3E640C6C1E4B}"/>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5" name="直線コネクタ 464">
          <a:extLst>
            <a:ext uri="{FF2B5EF4-FFF2-40B4-BE49-F238E27FC236}">
              <a16:creationId xmlns:a16="http://schemas.microsoft.com/office/drawing/2014/main" id="{89B51B91-DE7C-4036-9346-3518A556FBD9}"/>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6" name="テキスト ボックス 465">
          <a:extLst>
            <a:ext uri="{FF2B5EF4-FFF2-40B4-BE49-F238E27FC236}">
              <a16:creationId xmlns:a16="http://schemas.microsoft.com/office/drawing/2014/main" id="{00E51435-E3E1-4C66-8041-EB20A9D05847}"/>
            </a:ext>
          </a:extLst>
        </xdr:cNvPr>
        <xdr:cNvSpPr txBox="1"/>
      </xdr:nvSpPr>
      <xdr:spPr>
        <a:xfrm>
          <a:off x="16248514" y="6773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7" name="直線コネクタ 466">
          <a:extLst>
            <a:ext uri="{FF2B5EF4-FFF2-40B4-BE49-F238E27FC236}">
              <a16:creationId xmlns:a16="http://schemas.microsoft.com/office/drawing/2014/main" id="{FE414CE6-0EE7-436B-B972-32137DE15519}"/>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8" name="テキスト ボックス 467">
          <a:extLst>
            <a:ext uri="{FF2B5EF4-FFF2-40B4-BE49-F238E27FC236}">
              <a16:creationId xmlns:a16="http://schemas.microsoft.com/office/drawing/2014/main" id="{3E70C270-7000-4A06-AF68-545FFF4C6782}"/>
            </a:ext>
          </a:extLst>
        </xdr:cNvPr>
        <xdr:cNvSpPr txBox="1"/>
      </xdr:nvSpPr>
      <xdr:spPr>
        <a:xfrm>
          <a:off x="15936806" y="6465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9" name="直線コネクタ 468">
          <a:extLst>
            <a:ext uri="{FF2B5EF4-FFF2-40B4-BE49-F238E27FC236}">
              <a16:creationId xmlns:a16="http://schemas.microsoft.com/office/drawing/2014/main" id="{0B07DCD7-E3D7-4557-9DAF-BB03280CDA46}"/>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0" name="テキスト ボックス 469">
          <a:extLst>
            <a:ext uri="{FF2B5EF4-FFF2-40B4-BE49-F238E27FC236}">
              <a16:creationId xmlns:a16="http://schemas.microsoft.com/office/drawing/2014/main" id="{E39F3A19-2DDA-4950-97EF-A2FB616C3177}"/>
            </a:ext>
          </a:extLst>
        </xdr:cNvPr>
        <xdr:cNvSpPr txBox="1"/>
      </xdr:nvSpPr>
      <xdr:spPr>
        <a:xfrm>
          <a:off x="15936806" y="61551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1" name="直線コネクタ 470">
          <a:extLst>
            <a:ext uri="{FF2B5EF4-FFF2-40B4-BE49-F238E27FC236}">
              <a16:creationId xmlns:a16="http://schemas.microsoft.com/office/drawing/2014/main" id="{1EAD8CD6-89A4-4F12-9064-C8BD697083C8}"/>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2" name="テキスト ボックス 471">
          <a:extLst>
            <a:ext uri="{FF2B5EF4-FFF2-40B4-BE49-F238E27FC236}">
              <a16:creationId xmlns:a16="http://schemas.microsoft.com/office/drawing/2014/main" id="{C4FAE1E8-2629-4451-AA14-45067C3D0B6F}"/>
            </a:ext>
          </a:extLst>
        </xdr:cNvPr>
        <xdr:cNvSpPr txBox="1"/>
      </xdr:nvSpPr>
      <xdr:spPr>
        <a:xfrm>
          <a:off x="15936806" y="58381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3" name="直線コネクタ 472">
          <a:extLst>
            <a:ext uri="{FF2B5EF4-FFF2-40B4-BE49-F238E27FC236}">
              <a16:creationId xmlns:a16="http://schemas.microsoft.com/office/drawing/2014/main" id="{A2A3BB6D-9757-47DD-AFA9-9771C843B969}"/>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4" name="テキスト ボックス 473">
          <a:extLst>
            <a:ext uri="{FF2B5EF4-FFF2-40B4-BE49-F238E27FC236}">
              <a16:creationId xmlns:a16="http://schemas.microsoft.com/office/drawing/2014/main" id="{9E25678C-8A05-43A9-A1D4-3DA7A3676AD7}"/>
            </a:ext>
          </a:extLst>
        </xdr:cNvPr>
        <xdr:cNvSpPr txBox="1"/>
      </xdr:nvSpPr>
      <xdr:spPr>
        <a:xfrm>
          <a:off x="15849828" y="5527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5" name="直線コネクタ 474">
          <a:extLst>
            <a:ext uri="{FF2B5EF4-FFF2-40B4-BE49-F238E27FC236}">
              <a16:creationId xmlns:a16="http://schemas.microsoft.com/office/drawing/2014/main" id="{E0F6F24F-47B6-416A-BEBA-CF299960F8C1}"/>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6" name="テキスト ボックス 475">
          <a:extLst>
            <a:ext uri="{FF2B5EF4-FFF2-40B4-BE49-F238E27FC236}">
              <a16:creationId xmlns:a16="http://schemas.microsoft.com/office/drawing/2014/main" id="{DD859B82-C81B-4E8D-B1CC-FD783EC5CCB4}"/>
            </a:ext>
          </a:extLst>
        </xdr:cNvPr>
        <xdr:cNvSpPr txBox="1"/>
      </xdr:nvSpPr>
      <xdr:spPr>
        <a:xfrm>
          <a:off x="15849828" y="52198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8C6689F8-65E6-4874-946E-D95005EE6A13}"/>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8" name="テキスト ボックス 477">
          <a:extLst>
            <a:ext uri="{FF2B5EF4-FFF2-40B4-BE49-F238E27FC236}">
              <a16:creationId xmlns:a16="http://schemas.microsoft.com/office/drawing/2014/main" id="{A73042A7-84C6-4E29-A190-AD2D6F13ED89}"/>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a:extLst>
            <a:ext uri="{FF2B5EF4-FFF2-40B4-BE49-F238E27FC236}">
              <a16:creationId xmlns:a16="http://schemas.microsoft.com/office/drawing/2014/main" id="{6AF543D8-D2FB-4E70-B4F9-21308DDDFBE8}"/>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80" name="直線コネクタ 479">
          <a:extLst>
            <a:ext uri="{FF2B5EF4-FFF2-40B4-BE49-F238E27FC236}">
              <a16:creationId xmlns:a16="http://schemas.microsoft.com/office/drawing/2014/main" id="{67BFCEE2-0DB7-44BD-9144-3BC7C1196F24}"/>
            </a:ext>
          </a:extLst>
        </xdr:cNvPr>
        <xdr:cNvCxnSpPr/>
      </xdr:nvCxnSpPr>
      <xdr:spPr>
        <a:xfrm flipV="1">
          <a:off x="19954239" y="5494477"/>
          <a:ext cx="0" cy="140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81" name="【一般廃棄物処理施設】&#10;一人当たり有形固定資産（償却資産）額最小値テキスト">
          <a:extLst>
            <a:ext uri="{FF2B5EF4-FFF2-40B4-BE49-F238E27FC236}">
              <a16:creationId xmlns:a16="http://schemas.microsoft.com/office/drawing/2014/main" id="{1EBE3181-7050-4596-9226-C3D3DB36AA82}"/>
            </a:ext>
          </a:extLst>
        </xdr:cNvPr>
        <xdr:cNvSpPr txBox="1"/>
      </xdr:nvSpPr>
      <xdr:spPr>
        <a:xfrm>
          <a:off x="19992975" y="69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82" name="直線コネクタ 481">
          <a:extLst>
            <a:ext uri="{FF2B5EF4-FFF2-40B4-BE49-F238E27FC236}">
              <a16:creationId xmlns:a16="http://schemas.microsoft.com/office/drawing/2014/main" id="{2881577E-EF6C-451B-AA7F-21A168E467BD}"/>
            </a:ext>
          </a:extLst>
        </xdr:cNvPr>
        <xdr:cNvCxnSpPr/>
      </xdr:nvCxnSpPr>
      <xdr:spPr>
        <a:xfrm>
          <a:off x="19878675" y="68973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83" name="【一般廃棄物処理施設】&#10;一人当たり有形固定資産（償却資産）額最大値テキスト">
          <a:extLst>
            <a:ext uri="{FF2B5EF4-FFF2-40B4-BE49-F238E27FC236}">
              <a16:creationId xmlns:a16="http://schemas.microsoft.com/office/drawing/2014/main" id="{4D65886C-6CF2-4D64-B931-1658750B6506}"/>
            </a:ext>
          </a:extLst>
        </xdr:cNvPr>
        <xdr:cNvSpPr txBox="1"/>
      </xdr:nvSpPr>
      <xdr:spPr>
        <a:xfrm>
          <a:off x="19992975" y="52792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84" name="直線コネクタ 483">
          <a:extLst>
            <a:ext uri="{FF2B5EF4-FFF2-40B4-BE49-F238E27FC236}">
              <a16:creationId xmlns:a16="http://schemas.microsoft.com/office/drawing/2014/main" id="{F51EDE19-05F2-4139-B2B6-1C679E9B1D43}"/>
            </a:ext>
          </a:extLst>
        </xdr:cNvPr>
        <xdr:cNvCxnSpPr/>
      </xdr:nvCxnSpPr>
      <xdr:spPr>
        <a:xfrm>
          <a:off x="19878675" y="54944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485" name="【一般廃棄物処理施設】&#10;一人当たり有形固定資産（償却資産）額平均値テキスト">
          <a:extLst>
            <a:ext uri="{FF2B5EF4-FFF2-40B4-BE49-F238E27FC236}">
              <a16:creationId xmlns:a16="http://schemas.microsoft.com/office/drawing/2014/main" id="{112A79E0-2F4A-429C-87AB-2BE72DF91277}"/>
            </a:ext>
          </a:extLst>
        </xdr:cNvPr>
        <xdr:cNvSpPr txBox="1"/>
      </xdr:nvSpPr>
      <xdr:spPr>
        <a:xfrm>
          <a:off x="19992975" y="66287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86" name="フローチャート: 判断 485">
          <a:extLst>
            <a:ext uri="{FF2B5EF4-FFF2-40B4-BE49-F238E27FC236}">
              <a16:creationId xmlns:a16="http://schemas.microsoft.com/office/drawing/2014/main" id="{B99A74DA-CA0A-4A7F-92B1-FDA27F1D9E16}"/>
            </a:ext>
          </a:extLst>
        </xdr:cNvPr>
        <xdr:cNvSpPr/>
      </xdr:nvSpPr>
      <xdr:spPr>
        <a:xfrm>
          <a:off x="19897725" y="66502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87" name="フローチャート: 判断 486">
          <a:extLst>
            <a:ext uri="{FF2B5EF4-FFF2-40B4-BE49-F238E27FC236}">
              <a16:creationId xmlns:a16="http://schemas.microsoft.com/office/drawing/2014/main" id="{92024AFB-4E61-4612-8C84-D101D4CAE413}"/>
            </a:ext>
          </a:extLst>
        </xdr:cNvPr>
        <xdr:cNvSpPr/>
      </xdr:nvSpPr>
      <xdr:spPr>
        <a:xfrm>
          <a:off x="19154775" y="665842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88" name="フローチャート: 判断 487">
          <a:extLst>
            <a:ext uri="{FF2B5EF4-FFF2-40B4-BE49-F238E27FC236}">
              <a16:creationId xmlns:a16="http://schemas.microsoft.com/office/drawing/2014/main" id="{30BB1B28-E1FD-4A81-B93C-C209314CEE17}"/>
            </a:ext>
          </a:extLst>
        </xdr:cNvPr>
        <xdr:cNvSpPr/>
      </xdr:nvSpPr>
      <xdr:spPr>
        <a:xfrm>
          <a:off x="18345150" y="66700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89" name="フローチャート: 判断 488">
          <a:extLst>
            <a:ext uri="{FF2B5EF4-FFF2-40B4-BE49-F238E27FC236}">
              <a16:creationId xmlns:a16="http://schemas.microsoft.com/office/drawing/2014/main" id="{A5D81395-D12C-41A0-8883-FE4F9735C259}"/>
            </a:ext>
          </a:extLst>
        </xdr:cNvPr>
        <xdr:cNvSpPr/>
      </xdr:nvSpPr>
      <xdr:spPr>
        <a:xfrm>
          <a:off x="17554575" y="66942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32131</xdr:rowOff>
    </xdr:from>
    <xdr:to>
      <xdr:col>98</xdr:col>
      <xdr:colOff>38100</xdr:colOff>
      <xdr:row>41</xdr:row>
      <xdr:rowOff>133731</xdr:rowOff>
    </xdr:to>
    <xdr:sp macro="" textlink="">
      <xdr:nvSpPr>
        <xdr:cNvPr id="490" name="フローチャート: 判断 489">
          <a:extLst>
            <a:ext uri="{FF2B5EF4-FFF2-40B4-BE49-F238E27FC236}">
              <a16:creationId xmlns:a16="http://schemas.microsoft.com/office/drawing/2014/main" id="{B0665242-A7BE-4A22-9592-BB6916B7094A}"/>
            </a:ext>
          </a:extLst>
        </xdr:cNvPr>
        <xdr:cNvSpPr/>
      </xdr:nvSpPr>
      <xdr:spPr>
        <a:xfrm>
          <a:off x="16754475" y="66774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51CB1C1-A48C-4E92-9E89-0C6634D9C185}"/>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38B7580-C216-48C2-B278-B197C027D3C7}"/>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4A9780F-7A9E-4A01-A8CA-5853CE04980D}"/>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58E8139F-E31A-4799-A23B-514A7F084341}"/>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12B605B8-CB85-419A-9269-C7F38F08793B}"/>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148474</xdr:rowOff>
    </xdr:from>
    <xdr:to>
      <xdr:col>116</xdr:col>
      <xdr:colOff>114300</xdr:colOff>
      <xdr:row>41</xdr:row>
      <xdr:rowOff>78624</xdr:rowOff>
    </xdr:to>
    <xdr:sp macro="" textlink="">
      <xdr:nvSpPr>
        <xdr:cNvPr id="496" name="楕円 495">
          <a:extLst>
            <a:ext uri="{FF2B5EF4-FFF2-40B4-BE49-F238E27FC236}">
              <a16:creationId xmlns:a16="http://schemas.microsoft.com/office/drawing/2014/main" id="{1572C042-3116-4CA2-B3B0-57E725960F97}"/>
            </a:ext>
          </a:extLst>
        </xdr:cNvPr>
        <xdr:cNvSpPr/>
      </xdr:nvSpPr>
      <xdr:spPr>
        <a:xfrm>
          <a:off x="19897725" y="663182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171351</xdr:rowOff>
    </xdr:from>
    <xdr:ext cx="599010" cy="259045"/>
    <xdr:sp macro="" textlink="">
      <xdr:nvSpPr>
        <xdr:cNvPr id="497" name="【一般廃棄物処理施設】&#10;一人当たり有形固定資産（償却資産）額該当値テキスト">
          <a:extLst>
            <a:ext uri="{FF2B5EF4-FFF2-40B4-BE49-F238E27FC236}">
              <a16:creationId xmlns:a16="http://schemas.microsoft.com/office/drawing/2014/main" id="{1681D07E-49B2-4DAD-8829-5816E8C7CB42}"/>
            </a:ext>
          </a:extLst>
        </xdr:cNvPr>
        <xdr:cNvSpPr txBox="1"/>
      </xdr:nvSpPr>
      <xdr:spPr>
        <a:xfrm>
          <a:off x="19992975" y="648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167842</xdr:rowOff>
    </xdr:from>
    <xdr:to>
      <xdr:col>112</xdr:col>
      <xdr:colOff>38100</xdr:colOff>
      <xdr:row>41</xdr:row>
      <xdr:rowOff>97992</xdr:rowOff>
    </xdr:to>
    <xdr:sp macro="" textlink="">
      <xdr:nvSpPr>
        <xdr:cNvPr id="498" name="楕円 497">
          <a:extLst>
            <a:ext uri="{FF2B5EF4-FFF2-40B4-BE49-F238E27FC236}">
              <a16:creationId xmlns:a16="http://schemas.microsoft.com/office/drawing/2014/main" id="{967BF965-9D26-4266-B7B5-C242A957F51F}"/>
            </a:ext>
          </a:extLst>
        </xdr:cNvPr>
        <xdr:cNvSpPr/>
      </xdr:nvSpPr>
      <xdr:spPr>
        <a:xfrm>
          <a:off x="19154775" y="66511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27824</xdr:rowOff>
    </xdr:from>
    <xdr:to>
      <xdr:col>116</xdr:col>
      <xdr:colOff>63500</xdr:colOff>
      <xdr:row>41</xdr:row>
      <xdr:rowOff>47192</xdr:rowOff>
    </xdr:to>
    <xdr:cxnSp macro="">
      <xdr:nvCxnSpPr>
        <xdr:cNvPr id="499" name="直線コネクタ 498">
          <a:extLst>
            <a:ext uri="{FF2B5EF4-FFF2-40B4-BE49-F238E27FC236}">
              <a16:creationId xmlns:a16="http://schemas.microsoft.com/office/drawing/2014/main" id="{A33EC1CA-3E01-454F-A898-BAD5974CDC7C}"/>
            </a:ext>
          </a:extLst>
        </xdr:cNvPr>
        <xdr:cNvCxnSpPr/>
      </xdr:nvCxnSpPr>
      <xdr:spPr>
        <a:xfrm flipV="1">
          <a:off x="19202400" y="6679449"/>
          <a:ext cx="752475" cy="1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15396</xdr:rowOff>
    </xdr:from>
    <xdr:to>
      <xdr:col>107</xdr:col>
      <xdr:colOff>101600</xdr:colOff>
      <xdr:row>41</xdr:row>
      <xdr:rowOff>116996</xdr:rowOff>
    </xdr:to>
    <xdr:sp macro="" textlink="">
      <xdr:nvSpPr>
        <xdr:cNvPr id="500" name="楕円 499">
          <a:extLst>
            <a:ext uri="{FF2B5EF4-FFF2-40B4-BE49-F238E27FC236}">
              <a16:creationId xmlns:a16="http://schemas.microsoft.com/office/drawing/2014/main" id="{F6DBC5AF-FA07-438A-8FF6-9AEC64AA1D54}"/>
            </a:ext>
          </a:extLst>
        </xdr:cNvPr>
        <xdr:cNvSpPr/>
      </xdr:nvSpPr>
      <xdr:spPr>
        <a:xfrm>
          <a:off x="18345150" y="666067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47192</xdr:rowOff>
    </xdr:from>
    <xdr:to>
      <xdr:col>111</xdr:col>
      <xdr:colOff>177800</xdr:colOff>
      <xdr:row>41</xdr:row>
      <xdr:rowOff>66196</xdr:rowOff>
    </xdr:to>
    <xdr:cxnSp macro="">
      <xdr:nvCxnSpPr>
        <xdr:cNvPr id="501" name="直線コネクタ 500">
          <a:extLst>
            <a:ext uri="{FF2B5EF4-FFF2-40B4-BE49-F238E27FC236}">
              <a16:creationId xmlns:a16="http://schemas.microsoft.com/office/drawing/2014/main" id="{18FA4824-F59A-4AB1-9417-AA2C00056E15}"/>
            </a:ext>
          </a:extLst>
        </xdr:cNvPr>
        <xdr:cNvCxnSpPr/>
      </xdr:nvCxnSpPr>
      <xdr:spPr>
        <a:xfrm flipV="1">
          <a:off x="18392775" y="6698817"/>
          <a:ext cx="809625" cy="1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125981</xdr:rowOff>
    </xdr:from>
    <xdr:to>
      <xdr:col>102</xdr:col>
      <xdr:colOff>165100</xdr:colOff>
      <xdr:row>41</xdr:row>
      <xdr:rowOff>56131</xdr:rowOff>
    </xdr:to>
    <xdr:sp macro="" textlink="">
      <xdr:nvSpPr>
        <xdr:cNvPr id="502" name="楕円 501">
          <a:extLst>
            <a:ext uri="{FF2B5EF4-FFF2-40B4-BE49-F238E27FC236}">
              <a16:creationId xmlns:a16="http://schemas.microsoft.com/office/drawing/2014/main" id="{A0E9C94B-26CB-4681-B5BF-6DCFD24CEA23}"/>
            </a:ext>
          </a:extLst>
        </xdr:cNvPr>
        <xdr:cNvSpPr/>
      </xdr:nvSpPr>
      <xdr:spPr>
        <a:xfrm>
          <a:off x="17554575" y="66093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5331</xdr:rowOff>
    </xdr:from>
    <xdr:to>
      <xdr:col>107</xdr:col>
      <xdr:colOff>50800</xdr:colOff>
      <xdr:row>41</xdr:row>
      <xdr:rowOff>66196</xdr:rowOff>
    </xdr:to>
    <xdr:cxnSp macro="">
      <xdr:nvCxnSpPr>
        <xdr:cNvPr id="503" name="直線コネクタ 502">
          <a:extLst>
            <a:ext uri="{FF2B5EF4-FFF2-40B4-BE49-F238E27FC236}">
              <a16:creationId xmlns:a16="http://schemas.microsoft.com/office/drawing/2014/main" id="{FA17202E-441C-43C6-BB63-5DC2A429483C}"/>
            </a:ext>
          </a:extLst>
        </xdr:cNvPr>
        <xdr:cNvCxnSpPr/>
      </xdr:nvCxnSpPr>
      <xdr:spPr>
        <a:xfrm>
          <a:off x="17602200" y="6656956"/>
          <a:ext cx="790575" cy="6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122904</xdr:rowOff>
    </xdr:from>
    <xdr:to>
      <xdr:col>98</xdr:col>
      <xdr:colOff>38100</xdr:colOff>
      <xdr:row>41</xdr:row>
      <xdr:rowOff>53054</xdr:rowOff>
    </xdr:to>
    <xdr:sp macro="" textlink="">
      <xdr:nvSpPr>
        <xdr:cNvPr id="504" name="楕円 503">
          <a:extLst>
            <a:ext uri="{FF2B5EF4-FFF2-40B4-BE49-F238E27FC236}">
              <a16:creationId xmlns:a16="http://schemas.microsoft.com/office/drawing/2014/main" id="{A3A1A843-F350-497E-997F-AC09037EDC71}"/>
            </a:ext>
          </a:extLst>
        </xdr:cNvPr>
        <xdr:cNvSpPr/>
      </xdr:nvSpPr>
      <xdr:spPr>
        <a:xfrm>
          <a:off x="16754475" y="661260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2254</xdr:rowOff>
    </xdr:from>
    <xdr:to>
      <xdr:col>102</xdr:col>
      <xdr:colOff>114300</xdr:colOff>
      <xdr:row>41</xdr:row>
      <xdr:rowOff>5331</xdr:rowOff>
    </xdr:to>
    <xdr:cxnSp macro="">
      <xdr:nvCxnSpPr>
        <xdr:cNvPr id="505" name="直線コネクタ 504">
          <a:extLst>
            <a:ext uri="{FF2B5EF4-FFF2-40B4-BE49-F238E27FC236}">
              <a16:creationId xmlns:a16="http://schemas.microsoft.com/office/drawing/2014/main" id="{8269F450-0E3C-4D53-8C6D-2DD55E22D234}"/>
            </a:ext>
          </a:extLst>
        </xdr:cNvPr>
        <xdr:cNvCxnSpPr/>
      </xdr:nvCxnSpPr>
      <xdr:spPr>
        <a:xfrm>
          <a:off x="16802100" y="6650704"/>
          <a:ext cx="800100" cy="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506" name="n_1aveValue【一般廃棄物処理施設】&#10;一人当たり有形固定資産（償却資産）額">
          <a:extLst>
            <a:ext uri="{FF2B5EF4-FFF2-40B4-BE49-F238E27FC236}">
              <a16:creationId xmlns:a16="http://schemas.microsoft.com/office/drawing/2014/main" id="{CB904813-588F-463A-8CE2-B19D67612509}"/>
            </a:ext>
          </a:extLst>
        </xdr:cNvPr>
        <xdr:cNvSpPr txBox="1"/>
      </xdr:nvSpPr>
      <xdr:spPr>
        <a:xfrm>
          <a:off x="18915595" y="675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507" name="n_2aveValue【一般廃棄物処理施設】&#10;一人当たり有形固定資産（償却資産）額">
          <a:extLst>
            <a:ext uri="{FF2B5EF4-FFF2-40B4-BE49-F238E27FC236}">
              <a16:creationId xmlns:a16="http://schemas.microsoft.com/office/drawing/2014/main" id="{B000BE29-C19B-4A2B-ADF2-515B3B9F8385}"/>
            </a:ext>
          </a:extLst>
        </xdr:cNvPr>
        <xdr:cNvSpPr txBox="1"/>
      </xdr:nvSpPr>
      <xdr:spPr>
        <a:xfrm>
          <a:off x="18134545" y="676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508" name="n_3aveValue【一般廃棄物処理施設】&#10;一人当たり有形固定資産（償却資産）額">
          <a:extLst>
            <a:ext uri="{FF2B5EF4-FFF2-40B4-BE49-F238E27FC236}">
              <a16:creationId xmlns:a16="http://schemas.microsoft.com/office/drawing/2014/main" id="{E2AF45C6-3BFE-402D-B623-4180CAB3159D}"/>
            </a:ext>
          </a:extLst>
        </xdr:cNvPr>
        <xdr:cNvSpPr txBox="1"/>
      </xdr:nvSpPr>
      <xdr:spPr>
        <a:xfrm>
          <a:off x="17324920" y="678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124858</xdr:rowOff>
    </xdr:from>
    <xdr:ext cx="599010" cy="259045"/>
    <xdr:sp macro="" textlink="">
      <xdr:nvSpPr>
        <xdr:cNvPr id="509" name="n_4aveValue【一般廃棄物処理施設】&#10;一人当たり有形固定資産（償却資産）額">
          <a:extLst>
            <a:ext uri="{FF2B5EF4-FFF2-40B4-BE49-F238E27FC236}">
              <a16:creationId xmlns:a16="http://schemas.microsoft.com/office/drawing/2014/main" id="{45C1085A-2F37-4596-8528-44F85B93578C}"/>
            </a:ext>
          </a:extLst>
        </xdr:cNvPr>
        <xdr:cNvSpPr txBox="1"/>
      </xdr:nvSpPr>
      <xdr:spPr>
        <a:xfrm>
          <a:off x="16524820" y="677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114519</xdr:rowOff>
    </xdr:from>
    <xdr:ext cx="599010" cy="259045"/>
    <xdr:sp macro="" textlink="">
      <xdr:nvSpPr>
        <xdr:cNvPr id="510" name="n_1mainValue【一般廃棄物処理施設】&#10;一人当たり有形固定資産（償却資産）額">
          <a:extLst>
            <a:ext uri="{FF2B5EF4-FFF2-40B4-BE49-F238E27FC236}">
              <a16:creationId xmlns:a16="http://schemas.microsoft.com/office/drawing/2014/main" id="{A591C16D-0556-4732-8846-F1378AEA8359}"/>
            </a:ext>
          </a:extLst>
        </xdr:cNvPr>
        <xdr:cNvSpPr txBox="1"/>
      </xdr:nvSpPr>
      <xdr:spPr>
        <a:xfrm>
          <a:off x="18915595" y="643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133523</xdr:rowOff>
    </xdr:from>
    <xdr:ext cx="599010" cy="259045"/>
    <xdr:sp macro="" textlink="">
      <xdr:nvSpPr>
        <xdr:cNvPr id="511" name="n_2mainValue【一般廃棄物処理施設】&#10;一人当たり有形固定資産（償却資産）額">
          <a:extLst>
            <a:ext uri="{FF2B5EF4-FFF2-40B4-BE49-F238E27FC236}">
              <a16:creationId xmlns:a16="http://schemas.microsoft.com/office/drawing/2014/main" id="{2FAB1FAB-1592-443A-8604-47D7E8B8A6A5}"/>
            </a:ext>
          </a:extLst>
        </xdr:cNvPr>
        <xdr:cNvSpPr txBox="1"/>
      </xdr:nvSpPr>
      <xdr:spPr>
        <a:xfrm>
          <a:off x="18134545" y="645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72658</xdr:rowOff>
    </xdr:from>
    <xdr:ext cx="599010" cy="259045"/>
    <xdr:sp macro="" textlink="">
      <xdr:nvSpPr>
        <xdr:cNvPr id="512" name="n_3mainValue【一般廃棄物処理施設】&#10;一人当たり有形固定資産（償却資産）額">
          <a:extLst>
            <a:ext uri="{FF2B5EF4-FFF2-40B4-BE49-F238E27FC236}">
              <a16:creationId xmlns:a16="http://schemas.microsoft.com/office/drawing/2014/main" id="{7223CB0B-90EB-40D8-9499-5C933EF735EC}"/>
            </a:ext>
          </a:extLst>
        </xdr:cNvPr>
        <xdr:cNvSpPr txBox="1"/>
      </xdr:nvSpPr>
      <xdr:spPr>
        <a:xfrm>
          <a:off x="17324920" y="639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69581</xdr:rowOff>
    </xdr:from>
    <xdr:ext cx="599010" cy="259045"/>
    <xdr:sp macro="" textlink="">
      <xdr:nvSpPr>
        <xdr:cNvPr id="513" name="n_4mainValue【一般廃棄物処理施設】&#10;一人当たり有形固定資産（償却資産）額">
          <a:extLst>
            <a:ext uri="{FF2B5EF4-FFF2-40B4-BE49-F238E27FC236}">
              <a16:creationId xmlns:a16="http://schemas.microsoft.com/office/drawing/2014/main" id="{A6095F99-2A5C-4B63-B4D5-1F8366CFF6E8}"/>
            </a:ext>
          </a:extLst>
        </xdr:cNvPr>
        <xdr:cNvSpPr txBox="1"/>
      </xdr:nvSpPr>
      <xdr:spPr>
        <a:xfrm>
          <a:off x="16524820" y="639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D4478BAA-F4AE-4E85-8DFD-4CDA31A3D096}"/>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EAD1DACE-0367-4E99-B108-DEE8D68A95C2}"/>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9501B3E4-D593-45CF-8291-3BDA23FB7B5A}"/>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A5166AC0-7972-425D-98F0-6B5B90F290A2}"/>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E1502276-2E84-4C12-BE55-62CA0B45F45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3418F440-033F-4C4B-8FDF-ACC35EED9F42}"/>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ECAEEC72-ACE8-4836-A35A-BA49EC5C82E8}"/>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E1F91C2C-BAE8-4C42-9ABE-78C121F37BAF}"/>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A3607C24-B66B-4AA4-9A57-6471CF4A15B3}"/>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43EF3894-2662-4961-AC6C-485F9BD19E99}"/>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029BA38C-F3E2-4B13-AE5E-001DAAF8335C}"/>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a:extLst>
            <a:ext uri="{FF2B5EF4-FFF2-40B4-BE49-F238E27FC236}">
              <a16:creationId xmlns:a16="http://schemas.microsoft.com/office/drawing/2014/main" id="{9F50F150-3FAB-491D-9ABC-8343513F7279}"/>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a:extLst>
            <a:ext uri="{FF2B5EF4-FFF2-40B4-BE49-F238E27FC236}">
              <a16:creationId xmlns:a16="http://schemas.microsoft.com/office/drawing/2014/main" id="{C3F48598-9C87-4027-A5C4-A9015CF9B45D}"/>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a:extLst>
            <a:ext uri="{FF2B5EF4-FFF2-40B4-BE49-F238E27FC236}">
              <a16:creationId xmlns:a16="http://schemas.microsoft.com/office/drawing/2014/main" id="{8CC5FF0A-353A-46B5-8446-9C0D5F943FE3}"/>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a:extLst>
            <a:ext uri="{FF2B5EF4-FFF2-40B4-BE49-F238E27FC236}">
              <a16:creationId xmlns:a16="http://schemas.microsoft.com/office/drawing/2014/main" id="{B69E57BD-4E64-4232-8C93-CB041FCECC13}"/>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a:extLst>
            <a:ext uri="{FF2B5EF4-FFF2-40B4-BE49-F238E27FC236}">
              <a16:creationId xmlns:a16="http://schemas.microsoft.com/office/drawing/2014/main" id="{8BC18B3C-F30E-4A82-92A1-BB5838977F63}"/>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a:extLst>
            <a:ext uri="{FF2B5EF4-FFF2-40B4-BE49-F238E27FC236}">
              <a16:creationId xmlns:a16="http://schemas.microsoft.com/office/drawing/2014/main" id="{3A03115E-F4A2-4D3A-8480-EBCEA502C24E}"/>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a:extLst>
            <a:ext uri="{FF2B5EF4-FFF2-40B4-BE49-F238E27FC236}">
              <a16:creationId xmlns:a16="http://schemas.microsoft.com/office/drawing/2014/main" id="{64CE1DFA-66B8-4FE7-B7CB-0EA73571700A}"/>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a:extLst>
            <a:ext uri="{FF2B5EF4-FFF2-40B4-BE49-F238E27FC236}">
              <a16:creationId xmlns:a16="http://schemas.microsoft.com/office/drawing/2014/main" id="{11FBAF6F-165C-4D52-8E9B-37AF914E6B27}"/>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a:extLst>
            <a:ext uri="{FF2B5EF4-FFF2-40B4-BE49-F238E27FC236}">
              <a16:creationId xmlns:a16="http://schemas.microsoft.com/office/drawing/2014/main" id="{D7385439-4CF6-49D7-976F-4740FE3F07B0}"/>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a:extLst>
            <a:ext uri="{FF2B5EF4-FFF2-40B4-BE49-F238E27FC236}">
              <a16:creationId xmlns:a16="http://schemas.microsoft.com/office/drawing/2014/main" id="{A2BDD857-A481-4CC3-84D0-FD5E402D0171}"/>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13F6E893-0975-4A36-B2EE-B67D2DB3CCA5}"/>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a:extLst>
            <a:ext uri="{FF2B5EF4-FFF2-40B4-BE49-F238E27FC236}">
              <a16:creationId xmlns:a16="http://schemas.microsoft.com/office/drawing/2014/main" id="{EB8D4A34-7A82-4524-96E2-E44F4533002C}"/>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a:extLst>
            <a:ext uri="{FF2B5EF4-FFF2-40B4-BE49-F238E27FC236}">
              <a16:creationId xmlns:a16="http://schemas.microsoft.com/office/drawing/2014/main" id="{23400332-125B-4ECB-A718-AACE85D5E44A}"/>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38" name="直線コネクタ 537">
          <a:extLst>
            <a:ext uri="{FF2B5EF4-FFF2-40B4-BE49-F238E27FC236}">
              <a16:creationId xmlns:a16="http://schemas.microsoft.com/office/drawing/2014/main" id="{8272C89D-6686-4FA6-88CC-31CFF09AB004}"/>
            </a:ext>
          </a:extLst>
        </xdr:cNvPr>
        <xdr:cNvCxnSpPr/>
      </xdr:nvCxnSpPr>
      <xdr:spPr>
        <a:xfrm flipV="1">
          <a:off x="14696439" y="890587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9" name="【保健センター・保健所】&#10;有形固定資産減価償却率最小値テキスト">
          <a:extLst>
            <a:ext uri="{FF2B5EF4-FFF2-40B4-BE49-F238E27FC236}">
              <a16:creationId xmlns:a16="http://schemas.microsoft.com/office/drawing/2014/main" id="{CECB097D-0A2F-459E-B786-14BCA9E5391B}"/>
            </a:ext>
          </a:extLst>
        </xdr:cNvPr>
        <xdr:cNvSpPr txBox="1"/>
      </xdr:nvSpPr>
      <xdr:spPr>
        <a:xfrm>
          <a:off x="147351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40" name="直線コネクタ 539">
          <a:extLst>
            <a:ext uri="{FF2B5EF4-FFF2-40B4-BE49-F238E27FC236}">
              <a16:creationId xmlns:a16="http://schemas.microsoft.com/office/drawing/2014/main" id="{D080DE08-68C6-4D2B-B2AD-4EB2EBEA5478}"/>
            </a:ext>
          </a:extLst>
        </xdr:cNvPr>
        <xdr:cNvCxnSpPr/>
      </xdr:nvCxnSpPr>
      <xdr:spPr>
        <a:xfrm>
          <a:off x="14611350"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41" name="【保健センター・保健所】&#10;有形固定資産減価償却率最大値テキスト">
          <a:extLst>
            <a:ext uri="{FF2B5EF4-FFF2-40B4-BE49-F238E27FC236}">
              <a16:creationId xmlns:a16="http://schemas.microsoft.com/office/drawing/2014/main" id="{9C7C3172-F1D7-4B05-892E-45A1EE41C1AA}"/>
            </a:ext>
          </a:extLst>
        </xdr:cNvPr>
        <xdr:cNvSpPr txBox="1"/>
      </xdr:nvSpPr>
      <xdr:spPr>
        <a:xfrm>
          <a:off x="14735175" y="869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42" name="直線コネクタ 541">
          <a:extLst>
            <a:ext uri="{FF2B5EF4-FFF2-40B4-BE49-F238E27FC236}">
              <a16:creationId xmlns:a16="http://schemas.microsoft.com/office/drawing/2014/main" id="{66BDFD18-52E6-46C5-8B7E-E8A3771CE6B0}"/>
            </a:ext>
          </a:extLst>
        </xdr:cNvPr>
        <xdr:cNvCxnSpPr/>
      </xdr:nvCxnSpPr>
      <xdr:spPr>
        <a:xfrm>
          <a:off x="14611350" y="8905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543" name="【保健センター・保健所】&#10;有形固定資産減価償却率平均値テキスト">
          <a:extLst>
            <a:ext uri="{FF2B5EF4-FFF2-40B4-BE49-F238E27FC236}">
              <a16:creationId xmlns:a16="http://schemas.microsoft.com/office/drawing/2014/main" id="{374AD1BC-C372-46BF-8793-93CC81DF0CD4}"/>
            </a:ext>
          </a:extLst>
        </xdr:cNvPr>
        <xdr:cNvSpPr txBox="1"/>
      </xdr:nvSpPr>
      <xdr:spPr>
        <a:xfrm>
          <a:off x="14735175" y="9446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544" name="フローチャート: 判断 543">
          <a:extLst>
            <a:ext uri="{FF2B5EF4-FFF2-40B4-BE49-F238E27FC236}">
              <a16:creationId xmlns:a16="http://schemas.microsoft.com/office/drawing/2014/main" id="{B4B06AF3-1469-4FEE-BDED-B6686EC12D1E}"/>
            </a:ext>
          </a:extLst>
        </xdr:cNvPr>
        <xdr:cNvSpPr/>
      </xdr:nvSpPr>
      <xdr:spPr>
        <a:xfrm>
          <a:off x="14649450" y="95827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545" name="フローチャート: 判断 544">
          <a:extLst>
            <a:ext uri="{FF2B5EF4-FFF2-40B4-BE49-F238E27FC236}">
              <a16:creationId xmlns:a16="http://schemas.microsoft.com/office/drawing/2014/main" id="{CA03C081-65F4-4927-AFDF-17A8258EFC6A}"/>
            </a:ext>
          </a:extLst>
        </xdr:cNvPr>
        <xdr:cNvSpPr/>
      </xdr:nvSpPr>
      <xdr:spPr>
        <a:xfrm>
          <a:off x="13887450" y="95561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46" name="フローチャート: 判断 545">
          <a:extLst>
            <a:ext uri="{FF2B5EF4-FFF2-40B4-BE49-F238E27FC236}">
              <a16:creationId xmlns:a16="http://schemas.microsoft.com/office/drawing/2014/main" id="{9635EB81-D5F5-4BD2-9243-EAB9CC20AA90}"/>
            </a:ext>
          </a:extLst>
        </xdr:cNvPr>
        <xdr:cNvSpPr/>
      </xdr:nvSpPr>
      <xdr:spPr>
        <a:xfrm>
          <a:off x="13096875" y="95453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547" name="フローチャート: 判断 546">
          <a:extLst>
            <a:ext uri="{FF2B5EF4-FFF2-40B4-BE49-F238E27FC236}">
              <a16:creationId xmlns:a16="http://schemas.microsoft.com/office/drawing/2014/main" id="{9C10490E-FC99-4BA2-9D30-42C5A608DF8A}"/>
            </a:ext>
          </a:extLst>
        </xdr:cNvPr>
        <xdr:cNvSpPr/>
      </xdr:nvSpPr>
      <xdr:spPr>
        <a:xfrm>
          <a:off x="12296775" y="95650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548" name="フローチャート: 判断 547">
          <a:extLst>
            <a:ext uri="{FF2B5EF4-FFF2-40B4-BE49-F238E27FC236}">
              <a16:creationId xmlns:a16="http://schemas.microsoft.com/office/drawing/2014/main" id="{3991EE41-4F94-45F8-A0CD-ABB6D372F50E}"/>
            </a:ext>
          </a:extLst>
        </xdr:cNvPr>
        <xdr:cNvSpPr/>
      </xdr:nvSpPr>
      <xdr:spPr>
        <a:xfrm>
          <a:off x="11487150" y="94589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AA2CF34-7C41-4D7A-AC25-F1921AC15A53}"/>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CFC7907-FE6D-4618-8707-B2F925E01452}"/>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0305F9E-E9CB-4708-9CAE-2B896678454C}"/>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5F7DD2F1-993B-4270-95F5-16B3E6FF5313}"/>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4FD786DB-671B-4096-AC5C-1DF6564BF595}"/>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38735</xdr:rowOff>
    </xdr:from>
    <xdr:to>
      <xdr:col>85</xdr:col>
      <xdr:colOff>177800</xdr:colOff>
      <xdr:row>60</xdr:row>
      <xdr:rowOff>140335</xdr:rowOff>
    </xdr:to>
    <xdr:sp macro="" textlink="">
      <xdr:nvSpPr>
        <xdr:cNvPr id="554" name="楕円 553">
          <a:extLst>
            <a:ext uri="{FF2B5EF4-FFF2-40B4-BE49-F238E27FC236}">
              <a16:creationId xmlns:a16="http://schemas.microsoft.com/office/drawing/2014/main" id="{87D71D0B-AAD8-4508-BE05-ECD5BA5CFC52}"/>
            </a:ext>
          </a:extLst>
        </xdr:cNvPr>
        <xdr:cNvSpPr/>
      </xdr:nvSpPr>
      <xdr:spPr>
        <a:xfrm>
          <a:off x="14649450" y="97637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17162</xdr:rowOff>
    </xdr:from>
    <xdr:ext cx="405111" cy="259045"/>
    <xdr:sp macro="" textlink="">
      <xdr:nvSpPr>
        <xdr:cNvPr id="555" name="【保健センター・保健所】&#10;有形固定資産減価償却率該当値テキスト">
          <a:extLst>
            <a:ext uri="{FF2B5EF4-FFF2-40B4-BE49-F238E27FC236}">
              <a16:creationId xmlns:a16="http://schemas.microsoft.com/office/drawing/2014/main" id="{1E137093-F1B8-4FB8-9BDF-2F2B96A391F9}"/>
            </a:ext>
          </a:extLst>
        </xdr:cNvPr>
        <xdr:cNvSpPr txBox="1"/>
      </xdr:nvSpPr>
      <xdr:spPr>
        <a:xfrm>
          <a:off x="14735175" y="9742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556" name="楕円 555">
          <a:extLst>
            <a:ext uri="{FF2B5EF4-FFF2-40B4-BE49-F238E27FC236}">
              <a16:creationId xmlns:a16="http://schemas.microsoft.com/office/drawing/2014/main" id="{7ECCA53A-7813-4F22-84B9-5CDFE9D85D36}"/>
            </a:ext>
          </a:extLst>
        </xdr:cNvPr>
        <xdr:cNvSpPr/>
      </xdr:nvSpPr>
      <xdr:spPr>
        <a:xfrm>
          <a:off x="13887450" y="97250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38100</xdr:rowOff>
    </xdr:from>
    <xdr:to>
      <xdr:col>85</xdr:col>
      <xdr:colOff>127000</xdr:colOff>
      <xdr:row>60</xdr:row>
      <xdr:rowOff>89535</xdr:rowOff>
    </xdr:to>
    <xdr:cxnSp macro="">
      <xdr:nvCxnSpPr>
        <xdr:cNvPr id="557" name="直線コネクタ 556">
          <a:extLst>
            <a:ext uri="{FF2B5EF4-FFF2-40B4-BE49-F238E27FC236}">
              <a16:creationId xmlns:a16="http://schemas.microsoft.com/office/drawing/2014/main" id="{B37C9B14-F738-415D-BB48-7D9575CCD610}"/>
            </a:ext>
          </a:extLst>
        </xdr:cNvPr>
        <xdr:cNvCxnSpPr/>
      </xdr:nvCxnSpPr>
      <xdr:spPr>
        <a:xfrm>
          <a:off x="13935075" y="9763125"/>
          <a:ext cx="762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107315</xdr:rowOff>
    </xdr:from>
    <xdr:to>
      <xdr:col>76</xdr:col>
      <xdr:colOff>165100</xdr:colOff>
      <xdr:row>60</xdr:row>
      <xdr:rowOff>37465</xdr:rowOff>
    </xdr:to>
    <xdr:sp macro="" textlink="">
      <xdr:nvSpPr>
        <xdr:cNvPr id="558" name="楕円 557">
          <a:extLst>
            <a:ext uri="{FF2B5EF4-FFF2-40B4-BE49-F238E27FC236}">
              <a16:creationId xmlns:a16="http://schemas.microsoft.com/office/drawing/2014/main" id="{B2DA9847-007F-4D3D-9BED-750C38DD9B6A}"/>
            </a:ext>
          </a:extLst>
        </xdr:cNvPr>
        <xdr:cNvSpPr/>
      </xdr:nvSpPr>
      <xdr:spPr>
        <a:xfrm>
          <a:off x="13096875" y="96672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158115</xdr:rowOff>
    </xdr:from>
    <xdr:to>
      <xdr:col>81</xdr:col>
      <xdr:colOff>50800</xdr:colOff>
      <xdr:row>60</xdr:row>
      <xdr:rowOff>38100</xdr:rowOff>
    </xdr:to>
    <xdr:cxnSp macro="">
      <xdr:nvCxnSpPr>
        <xdr:cNvPr id="559" name="直線コネクタ 558">
          <a:extLst>
            <a:ext uri="{FF2B5EF4-FFF2-40B4-BE49-F238E27FC236}">
              <a16:creationId xmlns:a16="http://schemas.microsoft.com/office/drawing/2014/main" id="{12187362-DDC3-40DD-8713-37726238D5FA}"/>
            </a:ext>
          </a:extLst>
        </xdr:cNvPr>
        <xdr:cNvCxnSpPr/>
      </xdr:nvCxnSpPr>
      <xdr:spPr>
        <a:xfrm>
          <a:off x="13144500" y="9724390"/>
          <a:ext cx="790575"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55880</xdr:rowOff>
    </xdr:from>
    <xdr:to>
      <xdr:col>72</xdr:col>
      <xdr:colOff>38100</xdr:colOff>
      <xdr:row>59</xdr:row>
      <xdr:rowOff>157480</xdr:rowOff>
    </xdr:to>
    <xdr:sp macro="" textlink="">
      <xdr:nvSpPr>
        <xdr:cNvPr id="560" name="楕円 559">
          <a:extLst>
            <a:ext uri="{FF2B5EF4-FFF2-40B4-BE49-F238E27FC236}">
              <a16:creationId xmlns:a16="http://schemas.microsoft.com/office/drawing/2014/main" id="{C76ACC29-7C47-4CFB-9800-4506918B3AA5}"/>
            </a:ext>
          </a:extLst>
        </xdr:cNvPr>
        <xdr:cNvSpPr/>
      </xdr:nvSpPr>
      <xdr:spPr>
        <a:xfrm>
          <a:off x="12296775" y="96189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106680</xdr:rowOff>
    </xdr:from>
    <xdr:to>
      <xdr:col>76</xdr:col>
      <xdr:colOff>114300</xdr:colOff>
      <xdr:row>59</xdr:row>
      <xdr:rowOff>158115</xdr:rowOff>
    </xdr:to>
    <xdr:cxnSp macro="">
      <xdr:nvCxnSpPr>
        <xdr:cNvPr id="561" name="直線コネクタ 560">
          <a:extLst>
            <a:ext uri="{FF2B5EF4-FFF2-40B4-BE49-F238E27FC236}">
              <a16:creationId xmlns:a16="http://schemas.microsoft.com/office/drawing/2014/main" id="{A438AB46-7C1C-4719-8ED9-3DEBF84B1F2F}"/>
            </a:ext>
          </a:extLst>
        </xdr:cNvPr>
        <xdr:cNvCxnSpPr/>
      </xdr:nvCxnSpPr>
      <xdr:spPr>
        <a:xfrm>
          <a:off x="12344400" y="9666605"/>
          <a:ext cx="800100"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xdr:rowOff>
    </xdr:from>
    <xdr:to>
      <xdr:col>67</xdr:col>
      <xdr:colOff>101600</xdr:colOff>
      <xdr:row>59</xdr:row>
      <xdr:rowOff>106045</xdr:rowOff>
    </xdr:to>
    <xdr:sp macro="" textlink="">
      <xdr:nvSpPr>
        <xdr:cNvPr id="562" name="楕円 561">
          <a:extLst>
            <a:ext uri="{FF2B5EF4-FFF2-40B4-BE49-F238E27FC236}">
              <a16:creationId xmlns:a16="http://schemas.microsoft.com/office/drawing/2014/main" id="{69CDDB36-4822-4AA0-863E-36DDF0D38C57}"/>
            </a:ext>
          </a:extLst>
        </xdr:cNvPr>
        <xdr:cNvSpPr/>
      </xdr:nvSpPr>
      <xdr:spPr>
        <a:xfrm>
          <a:off x="11487150" y="95707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55245</xdr:rowOff>
    </xdr:from>
    <xdr:to>
      <xdr:col>71</xdr:col>
      <xdr:colOff>177800</xdr:colOff>
      <xdr:row>59</xdr:row>
      <xdr:rowOff>106680</xdr:rowOff>
    </xdr:to>
    <xdr:cxnSp macro="">
      <xdr:nvCxnSpPr>
        <xdr:cNvPr id="563" name="直線コネクタ 562">
          <a:extLst>
            <a:ext uri="{FF2B5EF4-FFF2-40B4-BE49-F238E27FC236}">
              <a16:creationId xmlns:a16="http://schemas.microsoft.com/office/drawing/2014/main" id="{C607B158-2AF0-45A5-919D-4EC86897287D}"/>
            </a:ext>
          </a:extLst>
        </xdr:cNvPr>
        <xdr:cNvCxnSpPr/>
      </xdr:nvCxnSpPr>
      <xdr:spPr>
        <a:xfrm>
          <a:off x="11534775" y="9618345"/>
          <a:ext cx="809625"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564" name="n_1aveValue【保健センター・保健所】&#10;有形固定資産減価償却率">
          <a:extLst>
            <a:ext uri="{FF2B5EF4-FFF2-40B4-BE49-F238E27FC236}">
              <a16:creationId xmlns:a16="http://schemas.microsoft.com/office/drawing/2014/main" id="{1235CE15-7340-4409-B275-2047416AFC25}"/>
            </a:ext>
          </a:extLst>
        </xdr:cNvPr>
        <xdr:cNvSpPr txBox="1"/>
      </xdr:nvSpPr>
      <xdr:spPr>
        <a:xfrm>
          <a:off x="13745219"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65" name="n_2aveValue【保健センター・保健所】&#10;有形固定資産減価償却率">
          <a:extLst>
            <a:ext uri="{FF2B5EF4-FFF2-40B4-BE49-F238E27FC236}">
              <a16:creationId xmlns:a16="http://schemas.microsoft.com/office/drawing/2014/main" id="{A90FED5D-3070-4F25-825D-913BDFAAD346}"/>
            </a:ext>
          </a:extLst>
        </xdr:cNvPr>
        <xdr:cNvSpPr txBox="1"/>
      </xdr:nvSpPr>
      <xdr:spPr>
        <a:xfrm>
          <a:off x="12964169"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566" name="n_3aveValue【保健センター・保健所】&#10;有形固定資産減価償却率">
          <a:extLst>
            <a:ext uri="{FF2B5EF4-FFF2-40B4-BE49-F238E27FC236}">
              <a16:creationId xmlns:a16="http://schemas.microsoft.com/office/drawing/2014/main" id="{A67E56E7-CBF7-4340-9354-D612F9F3EB0B}"/>
            </a:ext>
          </a:extLst>
        </xdr:cNvPr>
        <xdr:cNvSpPr txBox="1"/>
      </xdr:nvSpPr>
      <xdr:spPr>
        <a:xfrm>
          <a:off x="12164069" y="934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567" name="n_4aveValue【保健センター・保健所】&#10;有形固定資産減価償却率">
          <a:extLst>
            <a:ext uri="{FF2B5EF4-FFF2-40B4-BE49-F238E27FC236}">
              <a16:creationId xmlns:a16="http://schemas.microsoft.com/office/drawing/2014/main" id="{DCD3327B-FC5D-403C-82A1-557A2187F720}"/>
            </a:ext>
          </a:extLst>
        </xdr:cNvPr>
        <xdr:cNvSpPr txBox="1"/>
      </xdr:nvSpPr>
      <xdr:spPr>
        <a:xfrm>
          <a:off x="11354444"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80027</xdr:rowOff>
    </xdr:from>
    <xdr:ext cx="405111" cy="259045"/>
    <xdr:sp macro="" textlink="">
      <xdr:nvSpPr>
        <xdr:cNvPr id="568" name="n_1mainValue【保健センター・保健所】&#10;有形固定資産減価償却率">
          <a:extLst>
            <a:ext uri="{FF2B5EF4-FFF2-40B4-BE49-F238E27FC236}">
              <a16:creationId xmlns:a16="http://schemas.microsoft.com/office/drawing/2014/main" id="{576814F7-B611-4CA6-8AA6-2864324E88BD}"/>
            </a:ext>
          </a:extLst>
        </xdr:cNvPr>
        <xdr:cNvSpPr txBox="1"/>
      </xdr:nvSpPr>
      <xdr:spPr>
        <a:xfrm>
          <a:off x="13745219"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28592</xdr:rowOff>
    </xdr:from>
    <xdr:ext cx="405111" cy="259045"/>
    <xdr:sp macro="" textlink="">
      <xdr:nvSpPr>
        <xdr:cNvPr id="569" name="n_2mainValue【保健センター・保健所】&#10;有形固定資産減価償却率">
          <a:extLst>
            <a:ext uri="{FF2B5EF4-FFF2-40B4-BE49-F238E27FC236}">
              <a16:creationId xmlns:a16="http://schemas.microsoft.com/office/drawing/2014/main" id="{6925A1C1-90CD-4784-B429-AF113C6B25CC}"/>
            </a:ext>
          </a:extLst>
        </xdr:cNvPr>
        <xdr:cNvSpPr txBox="1"/>
      </xdr:nvSpPr>
      <xdr:spPr>
        <a:xfrm>
          <a:off x="12964169"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148607</xdr:rowOff>
    </xdr:from>
    <xdr:ext cx="405111" cy="259045"/>
    <xdr:sp macro="" textlink="">
      <xdr:nvSpPr>
        <xdr:cNvPr id="570" name="n_3mainValue【保健センター・保健所】&#10;有形固定資産減価償却率">
          <a:extLst>
            <a:ext uri="{FF2B5EF4-FFF2-40B4-BE49-F238E27FC236}">
              <a16:creationId xmlns:a16="http://schemas.microsoft.com/office/drawing/2014/main" id="{203E70B1-DB6E-43AA-A858-5CC1178116D9}"/>
            </a:ext>
          </a:extLst>
        </xdr:cNvPr>
        <xdr:cNvSpPr txBox="1"/>
      </xdr:nvSpPr>
      <xdr:spPr>
        <a:xfrm>
          <a:off x="12164069"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97172</xdr:rowOff>
    </xdr:from>
    <xdr:ext cx="405111" cy="259045"/>
    <xdr:sp macro="" textlink="">
      <xdr:nvSpPr>
        <xdr:cNvPr id="571" name="n_4mainValue【保健センター・保健所】&#10;有形固定資産減価償却率">
          <a:extLst>
            <a:ext uri="{FF2B5EF4-FFF2-40B4-BE49-F238E27FC236}">
              <a16:creationId xmlns:a16="http://schemas.microsoft.com/office/drawing/2014/main" id="{28FCD2B8-6301-49B7-B9CD-36326CD0DC81}"/>
            </a:ext>
          </a:extLst>
        </xdr:cNvPr>
        <xdr:cNvSpPr txBox="1"/>
      </xdr:nvSpPr>
      <xdr:spPr>
        <a:xfrm>
          <a:off x="11354444" y="966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4D1AE56A-E322-45D5-97A8-7336C0B0548E}"/>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F3575E14-26B8-4D50-9E76-42E1FEFF9480}"/>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CCA7D366-0D77-4249-8029-1FAA59B69DC6}"/>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4C7E83AC-770D-47DC-8D20-E2C93D10E788}"/>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23EF16ED-D5BB-4026-B8CD-D358BDEB992B}"/>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166D7581-388F-4B08-A4EB-E1039586B7CC}"/>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C38C3CA9-7FEB-4C90-ACEA-898E83167802}"/>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943A7ADA-BC75-4952-813F-D396CB5C07BD}"/>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7DC59D89-DF7C-4625-B57A-7956A7FEA127}"/>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8D9420B8-8A1F-44C4-8408-CC22A095208D}"/>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82" name="直線コネクタ 581">
          <a:extLst>
            <a:ext uri="{FF2B5EF4-FFF2-40B4-BE49-F238E27FC236}">
              <a16:creationId xmlns:a16="http://schemas.microsoft.com/office/drawing/2014/main" id="{140B25D5-9EB7-45BE-B941-887543710404}"/>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3" name="テキスト ボックス 582">
          <a:extLst>
            <a:ext uri="{FF2B5EF4-FFF2-40B4-BE49-F238E27FC236}">
              <a16:creationId xmlns:a16="http://schemas.microsoft.com/office/drawing/2014/main" id="{B01A51D6-D558-4812-B94F-AD37CC4B049E}"/>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AE8D84BD-7789-49E3-ADC2-713DB04C48C0}"/>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D4C8968A-F8B2-4408-9FD8-4E254385E163}"/>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a:extLst>
            <a:ext uri="{FF2B5EF4-FFF2-40B4-BE49-F238E27FC236}">
              <a16:creationId xmlns:a16="http://schemas.microsoft.com/office/drawing/2014/main" id="{DD1EA298-8B15-44B7-8D43-1A4D803D0549}"/>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a:extLst>
            <a:ext uri="{FF2B5EF4-FFF2-40B4-BE49-F238E27FC236}">
              <a16:creationId xmlns:a16="http://schemas.microsoft.com/office/drawing/2014/main" id="{25C3DF2F-174D-47C3-A162-D1D02BA8BBA1}"/>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37A2573C-E366-42FB-B43C-ABA47CFA3D4E}"/>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D600FF0C-A5CA-49A0-B737-8EC54FB678FE}"/>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24377F4D-DF5D-4956-939E-FC5F2B1B8DD9}"/>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591" name="直線コネクタ 590">
          <a:extLst>
            <a:ext uri="{FF2B5EF4-FFF2-40B4-BE49-F238E27FC236}">
              <a16:creationId xmlns:a16="http://schemas.microsoft.com/office/drawing/2014/main" id="{64BBB00F-A200-4538-9C78-9C8F0C592B00}"/>
            </a:ext>
          </a:extLst>
        </xdr:cNvPr>
        <xdr:cNvCxnSpPr/>
      </xdr:nvCxnSpPr>
      <xdr:spPr>
        <a:xfrm flipV="1">
          <a:off x="19954239" y="9061386"/>
          <a:ext cx="0" cy="1199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2D47FDA3-E14D-4C93-AA1C-2F8C2A974CDA}"/>
            </a:ext>
          </a:extLst>
        </xdr:cNvPr>
        <xdr:cNvSpPr txBox="1"/>
      </xdr:nvSpPr>
      <xdr:spPr>
        <a:xfrm>
          <a:off x="19992975"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593" name="直線コネクタ 592">
          <a:extLst>
            <a:ext uri="{FF2B5EF4-FFF2-40B4-BE49-F238E27FC236}">
              <a16:creationId xmlns:a16="http://schemas.microsoft.com/office/drawing/2014/main" id="{97380F7B-B1EA-462E-BC88-6C998E83A881}"/>
            </a:ext>
          </a:extLst>
        </xdr:cNvPr>
        <xdr:cNvCxnSpPr/>
      </xdr:nvCxnSpPr>
      <xdr:spPr>
        <a:xfrm>
          <a:off x="19878675" y="102608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B5880CC2-0407-4AF4-B305-01F73E3EC500}"/>
            </a:ext>
          </a:extLst>
        </xdr:cNvPr>
        <xdr:cNvSpPr txBox="1"/>
      </xdr:nvSpPr>
      <xdr:spPr>
        <a:xfrm>
          <a:off x="19992975" y="884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595" name="直線コネクタ 594">
          <a:extLst>
            <a:ext uri="{FF2B5EF4-FFF2-40B4-BE49-F238E27FC236}">
              <a16:creationId xmlns:a16="http://schemas.microsoft.com/office/drawing/2014/main" id="{E2879892-BD75-4DA6-B60E-4DC6E41B40BB}"/>
            </a:ext>
          </a:extLst>
        </xdr:cNvPr>
        <xdr:cNvCxnSpPr/>
      </xdr:nvCxnSpPr>
      <xdr:spPr>
        <a:xfrm>
          <a:off x="19878675" y="90613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401D5410-7A46-496E-9DEC-93B17F8A647E}"/>
            </a:ext>
          </a:extLst>
        </xdr:cNvPr>
        <xdr:cNvSpPr txBox="1"/>
      </xdr:nvSpPr>
      <xdr:spPr>
        <a:xfrm>
          <a:off x="19992975" y="98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597" name="フローチャート: 判断 596">
          <a:extLst>
            <a:ext uri="{FF2B5EF4-FFF2-40B4-BE49-F238E27FC236}">
              <a16:creationId xmlns:a16="http://schemas.microsoft.com/office/drawing/2014/main" id="{5B68EEA3-8674-40B9-A87F-68FD6C2B5160}"/>
            </a:ext>
          </a:extLst>
        </xdr:cNvPr>
        <xdr:cNvSpPr/>
      </xdr:nvSpPr>
      <xdr:spPr>
        <a:xfrm>
          <a:off x="19897725" y="994702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598" name="フローチャート: 判断 597">
          <a:extLst>
            <a:ext uri="{FF2B5EF4-FFF2-40B4-BE49-F238E27FC236}">
              <a16:creationId xmlns:a16="http://schemas.microsoft.com/office/drawing/2014/main" id="{1014A4A5-B129-49AE-B794-116ECF4F9E06}"/>
            </a:ext>
          </a:extLst>
        </xdr:cNvPr>
        <xdr:cNvSpPr/>
      </xdr:nvSpPr>
      <xdr:spPr>
        <a:xfrm>
          <a:off x="19154775" y="997019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599" name="フローチャート: 判断 598">
          <a:extLst>
            <a:ext uri="{FF2B5EF4-FFF2-40B4-BE49-F238E27FC236}">
              <a16:creationId xmlns:a16="http://schemas.microsoft.com/office/drawing/2014/main" id="{D0C8AA0D-94CD-42EB-B94C-616EC75EAA28}"/>
            </a:ext>
          </a:extLst>
        </xdr:cNvPr>
        <xdr:cNvSpPr/>
      </xdr:nvSpPr>
      <xdr:spPr>
        <a:xfrm>
          <a:off x="18345150" y="9974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600" name="フローチャート: 判断 599">
          <a:extLst>
            <a:ext uri="{FF2B5EF4-FFF2-40B4-BE49-F238E27FC236}">
              <a16:creationId xmlns:a16="http://schemas.microsoft.com/office/drawing/2014/main" id="{B668879F-2844-4F41-987A-D3E54B4B755E}"/>
            </a:ext>
          </a:extLst>
        </xdr:cNvPr>
        <xdr:cNvSpPr/>
      </xdr:nvSpPr>
      <xdr:spPr>
        <a:xfrm>
          <a:off x="17554575" y="99912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66929</xdr:rowOff>
    </xdr:from>
    <xdr:to>
      <xdr:col>98</xdr:col>
      <xdr:colOff>38100</xdr:colOff>
      <xdr:row>62</xdr:row>
      <xdr:rowOff>168529</xdr:rowOff>
    </xdr:to>
    <xdr:sp macro="" textlink="">
      <xdr:nvSpPr>
        <xdr:cNvPr id="601" name="フローチャート: 判断 600">
          <a:extLst>
            <a:ext uri="{FF2B5EF4-FFF2-40B4-BE49-F238E27FC236}">
              <a16:creationId xmlns:a16="http://schemas.microsoft.com/office/drawing/2014/main" id="{4A8C6B02-BB93-405C-BD43-AE8543CB4F30}"/>
            </a:ext>
          </a:extLst>
        </xdr:cNvPr>
        <xdr:cNvSpPr/>
      </xdr:nvSpPr>
      <xdr:spPr>
        <a:xfrm>
          <a:off x="16754475" y="1011262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17B7F0D-B5F0-4600-B49C-DF9CFD4758A8}"/>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863653E-2413-48F8-80E1-254866057311}"/>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AB3B9E9-01DC-43E4-87DC-06AA4A086D80}"/>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B5B6F7E-BA87-40B8-B473-B5B5A04FC2E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68F5CE7-2503-42B2-889C-8CCDBE4DF5FA}"/>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122936</xdr:rowOff>
    </xdr:from>
    <xdr:to>
      <xdr:col>116</xdr:col>
      <xdr:colOff>114300</xdr:colOff>
      <xdr:row>62</xdr:row>
      <xdr:rowOff>53086</xdr:rowOff>
    </xdr:to>
    <xdr:sp macro="" textlink="">
      <xdr:nvSpPr>
        <xdr:cNvPr id="607" name="楕円 606">
          <a:extLst>
            <a:ext uri="{FF2B5EF4-FFF2-40B4-BE49-F238E27FC236}">
              <a16:creationId xmlns:a16="http://schemas.microsoft.com/office/drawing/2014/main" id="{AF71BD1C-DF76-4066-84D8-7EB12959D690}"/>
            </a:ext>
          </a:extLst>
        </xdr:cNvPr>
        <xdr:cNvSpPr/>
      </xdr:nvSpPr>
      <xdr:spPr>
        <a:xfrm>
          <a:off x="19897725" y="1001306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101363</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05AC4A3C-586E-44F6-B36F-7BE2671DC407}"/>
            </a:ext>
          </a:extLst>
        </xdr:cNvPr>
        <xdr:cNvSpPr txBox="1"/>
      </xdr:nvSpPr>
      <xdr:spPr>
        <a:xfrm>
          <a:off x="19992975" y="999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126936</xdr:rowOff>
    </xdr:from>
    <xdr:to>
      <xdr:col>112</xdr:col>
      <xdr:colOff>38100</xdr:colOff>
      <xdr:row>62</xdr:row>
      <xdr:rowOff>57086</xdr:rowOff>
    </xdr:to>
    <xdr:sp macro="" textlink="">
      <xdr:nvSpPr>
        <xdr:cNvPr id="609" name="楕円 608">
          <a:extLst>
            <a:ext uri="{FF2B5EF4-FFF2-40B4-BE49-F238E27FC236}">
              <a16:creationId xmlns:a16="http://schemas.microsoft.com/office/drawing/2014/main" id="{74CB8835-9725-4F15-9FB5-46AA080E7537}"/>
            </a:ext>
          </a:extLst>
        </xdr:cNvPr>
        <xdr:cNvSpPr/>
      </xdr:nvSpPr>
      <xdr:spPr>
        <a:xfrm>
          <a:off x="19154775" y="100107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xdr:rowOff>
    </xdr:from>
    <xdr:to>
      <xdr:col>116</xdr:col>
      <xdr:colOff>63500</xdr:colOff>
      <xdr:row>62</xdr:row>
      <xdr:rowOff>6286</xdr:rowOff>
    </xdr:to>
    <xdr:cxnSp macro="">
      <xdr:nvCxnSpPr>
        <xdr:cNvPr id="610" name="直線コネクタ 609">
          <a:extLst>
            <a:ext uri="{FF2B5EF4-FFF2-40B4-BE49-F238E27FC236}">
              <a16:creationId xmlns:a16="http://schemas.microsoft.com/office/drawing/2014/main" id="{83B589A2-889B-4772-9649-745E35D0266F}"/>
            </a:ext>
          </a:extLst>
        </xdr:cNvPr>
        <xdr:cNvCxnSpPr/>
      </xdr:nvCxnSpPr>
      <xdr:spPr>
        <a:xfrm flipV="1">
          <a:off x="19202400" y="10051161"/>
          <a:ext cx="752475" cy="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131508</xdr:rowOff>
    </xdr:from>
    <xdr:to>
      <xdr:col>107</xdr:col>
      <xdr:colOff>101600</xdr:colOff>
      <xdr:row>62</xdr:row>
      <xdr:rowOff>61658</xdr:rowOff>
    </xdr:to>
    <xdr:sp macro="" textlink="">
      <xdr:nvSpPr>
        <xdr:cNvPr id="611" name="楕円 610">
          <a:extLst>
            <a:ext uri="{FF2B5EF4-FFF2-40B4-BE49-F238E27FC236}">
              <a16:creationId xmlns:a16="http://schemas.microsoft.com/office/drawing/2014/main" id="{547E2744-AFA2-4DA9-902E-600E010F7540}"/>
            </a:ext>
          </a:extLst>
        </xdr:cNvPr>
        <xdr:cNvSpPr/>
      </xdr:nvSpPr>
      <xdr:spPr>
        <a:xfrm>
          <a:off x="18345150" y="100184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6286</xdr:rowOff>
    </xdr:from>
    <xdr:to>
      <xdr:col>111</xdr:col>
      <xdr:colOff>177800</xdr:colOff>
      <xdr:row>62</xdr:row>
      <xdr:rowOff>10858</xdr:rowOff>
    </xdr:to>
    <xdr:cxnSp macro="">
      <xdr:nvCxnSpPr>
        <xdr:cNvPr id="612" name="直線コネクタ 611">
          <a:extLst>
            <a:ext uri="{FF2B5EF4-FFF2-40B4-BE49-F238E27FC236}">
              <a16:creationId xmlns:a16="http://schemas.microsoft.com/office/drawing/2014/main" id="{31BDD3C1-D101-459F-B0FC-7C233345FCF6}"/>
            </a:ext>
          </a:extLst>
        </xdr:cNvPr>
        <xdr:cNvCxnSpPr/>
      </xdr:nvCxnSpPr>
      <xdr:spPr>
        <a:xfrm flipV="1">
          <a:off x="18392775" y="1005833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134366</xdr:rowOff>
    </xdr:from>
    <xdr:to>
      <xdr:col>102</xdr:col>
      <xdr:colOff>165100</xdr:colOff>
      <xdr:row>62</xdr:row>
      <xdr:rowOff>64516</xdr:rowOff>
    </xdr:to>
    <xdr:sp macro="" textlink="">
      <xdr:nvSpPr>
        <xdr:cNvPr id="613" name="楕円 612">
          <a:extLst>
            <a:ext uri="{FF2B5EF4-FFF2-40B4-BE49-F238E27FC236}">
              <a16:creationId xmlns:a16="http://schemas.microsoft.com/office/drawing/2014/main" id="{ED666045-5FD5-4405-814A-5F2D490027F5}"/>
            </a:ext>
          </a:extLst>
        </xdr:cNvPr>
        <xdr:cNvSpPr/>
      </xdr:nvSpPr>
      <xdr:spPr>
        <a:xfrm>
          <a:off x="17554575" y="100213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10858</xdr:rowOff>
    </xdr:from>
    <xdr:to>
      <xdr:col>107</xdr:col>
      <xdr:colOff>50800</xdr:colOff>
      <xdr:row>62</xdr:row>
      <xdr:rowOff>13716</xdr:rowOff>
    </xdr:to>
    <xdr:cxnSp macro="">
      <xdr:nvCxnSpPr>
        <xdr:cNvPr id="614" name="直線コネクタ 613">
          <a:extLst>
            <a:ext uri="{FF2B5EF4-FFF2-40B4-BE49-F238E27FC236}">
              <a16:creationId xmlns:a16="http://schemas.microsoft.com/office/drawing/2014/main" id="{71207A44-CF46-4DC6-8A92-4B89891A46A0}"/>
            </a:ext>
          </a:extLst>
        </xdr:cNvPr>
        <xdr:cNvCxnSpPr/>
      </xdr:nvCxnSpPr>
      <xdr:spPr>
        <a:xfrm flipV="1">
          <a:off x="17602200" y="10056558"/>
          <a:ext cx="790575"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137795</xdr:rowOff>
    </xdr:from>
    <xdr:to>
      <xdr:col>98</xdr:col>
      <xdr:colOff>38100</xdr:colOff>
      <xdr:row>62</xdr:row>
      <xdr:rowOff>67945</xdr:rowOff>
    </xdr:to>
    <xdr:sp macro="" textlink="">
      <xdr:nvSpPr>
        <xdr:cNvPr id="615" name="楕円 614">
          <a:extLst>
            <a:ext uri="{FF2B5EF4-FFF2-40B4-BE49-F238E27FC236}">
              <a16:creationId xmlns:a16="http://schemas.microsoft.com/office/drawing/2014/main" id="{F3235A9F-A57B-4757-A691-CF7EA98EC571}"/>
            </a:ext>
          </a:extLst>
        </xdr:cNvPr>
        <xdr:cNvSpPr/>
      </xdr:nvSpPr>
      <xdr:spPr>
        <a:xfrm>
          <a:off x="16754475" y="100279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13716</xdr:rowOff>
    </xdr:from>
    <xdr:to>
      <xdr:col>102</xdr:col>
      <xdr:colOff>114300</xdr:colOff>
      <xdr:row>62</xdr:row>
      <xdr:rowOff>17145</xdr:rowOff>
    </xdr:to>
    <xdr:cxnSp macro="">
      <xdr:nvCxnSpPr>
        <xdr:cNvPr id="616" name="直線コネクタ 615">
          <a:extLst>
            <a:ext uri="{FF2B5EF4-FFF2-40B4-BE49-F238E27FC236}">
              <a16:creationId xmlns:a16="http://schemas.microsoft.com/office/drawing/2014/main" id="{809C48E3-A3E4-471E-8E3C-790A074F49B9}"/>
            </a:ext>
          </a:extLst>
        </xdr:cNvPr>
        <xdr:cNvCxnSpPr/>
      </xdr:nvCxnSpPr>
      <xdr:spPr>
        <a:xfrm flipV="1">
          <a:off x="16802100" y="10059416"/>
          <a:ext cx="8001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617" name="n_1aveValue【保健センター・保健所】&#10;一人当たり面積">
          <a:extLst>
            <a:ext uri="{FF2B5EF4-FFF2-40B4-BE49-F238E27FC236}">
              <a16:creationId xmlns:a16="http://schemas.microsoft.com/office/drawing/2014/main" id="{FB998F3B-2E34-432C-96B1-A7B13C34471F}"/>
            </a:ext>
          </a:extLst>
        </xdr:cNvPr>
        <xdr:cNvSpPr txBox="1"/>
      </xdr:nvSpPr>
      <xdr:spPr>
        <a:xfrm>
          <a:off x="18983402" y="975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618" name="n_2aveValue【保健センター・保健所】&#10;一人当たり面積">
          <a:extLst>
            <a:ext uri="{FF2B5EF4-FFF2-40B4-BE49-F238E27FC236}">
              <a16:creationId xmlns:a16="http://schemas.microsoft.com/office/drawing/2014/main" id="{36D63C82-23CF-4A9F-9775-253FEB0EB91A}"/>
            </a:ext>
          </a:extLst>
        </xdr:cNvPr>
        <xdr:cNvSpPr txBox="1"/>
      </xdr:nvSpPr>
      <xdr:spPr>
        <a:xfrm>
          <a:off x="18183302" y="976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619" name="n_3aveValue【保健センター・保健所】&#10;一人当たり面積">
          <a:extLst>
            <a:ext uri="{FF2B5EF4-FFF2-40B4-BE49-F238E27FC236}">
              <a16:creationId xmlns:a16="http://schemas.microsoft.com/office/drawing/2014/main" id="{EA8FA671-069C-4942-A112-0DDE68121C31}"/>
            </a:ext>
          </a:extLst>
        </xdr:cNvPr>
        <xdr:cNvSpPr txBox="1"/>
      </xdr:nvSpPr>
      <xdr:spPr>
        <a:xfrm>
          <a:off x="17383202" y="977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159656</xdr:rowOff>
    </xdr:from>
    <xdr:ext cx="469744" cy="259045"/>
    <xdr:sp macro="" textlink="">
      <xdr:nvSpPr>
        <xdr:cNvPr id="620" name="n_4aveValue【保健センター・保健所】&#10;一人当たり面積">
          <a:extLst>
            <a:ext uri="{FF2B5EF4-FFF2-40B4-BE49-F238E27FC236}">
              <a16:creationId xmlns:a16="http://schemas.microsoft.com/office/drawing/2014/main" id="{27128EFE-97C6-40E7-B77F-7E4664A9D04C}"/>
            </a:ext>
          </a:extLst>
        </xdr:cNvPr>
        <xdr:cNvSpPr txBox="1"/>
      </xdr:nvSpPr>
      <xdr:spPr>
        <a:xfrm>
          <a:off x="16592627" y="1021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48213</xdr:rowOff>
    </xdr:from>
    <xdr:ext cx="469744" cy="259045"/>
    <xdr:sp macro="" textlink="">
      <xdr:nvSpPr>
        <xdr:cNvPr id="621" name="n_1mainValue【保健センター・保健所】&#10;一人当たり面積">
          <a:extLst>
            <a:ext uri="{FF2B5EF4-FFF2-40B4-BE49-F238E27FC236}">
              <a16:creationId xmlns:a16="http://schemas.microsoft.com/office/drawing/2014/main" id="{8DE83194-3167-48E1-B2C7-441BC09E86D4}"/>
            </a:ext>
          </a:extLst>
        </xdr:cNvPr>
        <xdr:cNvSpPr txBox="1"/>
      </xdr:nvSpPr>
      <xdr:spPr>
        <a:xfrm>
          <a:off x="18983402" y="1009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52785</xdr:rowOff>
    </xdr:from>
    <xdr:ext cx="469744" cy="259045"/>
    <xdr:sp macro="" textlink="">
      <xdr:nvSpPr>
        <xdr:cNvPr id="622" name="n_2mainValue【保健センター・保健所】&#10;一人当たり面積">
          <a:extLst>
            <a:ext uri="{FF2B5EF4-FFF2-40B4-BE49-F238E27FC236}">
              <a16:creationId xmlns:a16="http://schemas.microsoft.com/office/drawing/2014/main" id="{2AE548F5-4D5A-4754-ABC2-31AFCDD9F68F}"/>
            </a:ext>
          </a:extLst>
        </xdr:cNvPr>
        <xdr:cNvSpPr txBox="1"/>
      </xdr:nvSpPr>
      <xdr:spPr>
        <a:xfrm>
          <a:off x="18183302" y="1009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55643</xdr:rowOff>
    </xdr:from>
    <xdr:ext cx="469744" cy="259045"/>
    <xdr:sp macro="" textlink="">
      <xdr:nvSpPr>
        <xdr:cNvPr id="623" name="n_3mainValue【保健センター・保健所】&#10;一人当たり面積">
          <a:extLst>
            <a:ext uri="{FF2B5EF4-FFF2-40B4-BE49-F238E27FC236}">
              <a16:creationId xmlns:a16="http://schemas.microsoft.com/office/drawing/2014/main" id="{E5FB1780-E6C1-4BBC-99AB-E01EC43B43B1}"/>
            </a:ext>
          </a:extLst>
        </xdr:cNvPr>
        <xdr:cNvSpPr txBox="1"/>
      </xdr:nvSpPr>
      <xdr:spPr>
        <a:xfrm>
          <a:off x="17383202" y="1010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84472</xdr:rowOff>
    </xdr:from>
    <xdr:ext cx="469744" cy="259045"/>
    <xdr:sp macro="" textlink="">
      <xdr:nvSpPr>
        <xdr:cNvPr id="624" name="n_4mainValue【保健センター・保健所】&#10;一人当たり面積">
          <a:extLst>
            <a:ext uri="{FF2B5EF4-FFF2-40B4-BE49-F238E27FC236}">
              <a16:creationId xmlns:a16="http://schemas.microsoft.com/office/drawing/2014/main" id="{C121FC9E-1E8F-4A82-99C4-ED4B629B2017}"/>
            </a:ext>
          </a:extLst>
        </xdr:cNvPr>
        <xdr:cNvSpPr txBox="1"/>
      </xdr:nvSpPr>
      <xdr:spPr>
        <a:xfrm>
          <a:off x="16592627" y="98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15857735-9106-4C8E-9D43-3E5217EE97E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CC63EF0B-1F46-494A-8B4F-A3BCC7AD19FF}"/>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605B67F3-FE40-4D4B-B037-408A86962BB2}"/>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63840C06-D45C-4D75-AD74-812B72AF8E98}"/>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AF6D9555-3721-4105-B83A-CC5D6C12301B}"/>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D2372E6D-9E00-4A80-8705-466A6CEA3783}"/>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59026805-800A-49F9-9230-0D622E87F78E}"/>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AC210604-8863-4178-8220-BD0B4FB79A01}"/>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B444298D-59B1-4FD0-8812-D4A03A8FA4B1}"/>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E6B33D82-A1C6-4971-B25D-43C58F259C80}"/>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C5B695E7-ABAA-4539-A180-77277775281D}"/>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B591CF97-A273-488B-9A6F-619521C20136}"/>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288CE7D9-F3A0-46E5-BFFD-88E47916BF3D}"/>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1181B051-8348-4D73-852C-6CF77E7D1C33}"/>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70F0FCF4-740E-4625-9071-7854E7CC0484}"/>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C0788219-0167-4EEE-8F75-A212A4EC473D}"/>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9BE35D35-3607-48C1-8E2B-1C215DAB5DFE}"/>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67B74209-B040-44DB-AE8A-084BD9BD68F5}"/>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A4B6A1BC-D49B-4876-9642-88BE82B107CF}"/>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E1C85A2A-7B9D-41EA-B7CE-56C13F24051F}"/>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CA392642-475A-425B-BAF7-1E9E33070718}"/>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D8423943-0C2F-4CD0-B05D-CA7CDCB863B7}"/>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F9AE8125-BE63-45EC-B0CB-35DB4D321B88}"/>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6D3B0597-E5E0-4136-8ABA-2CAC2F072DCD}"/>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5AC2F50F-F378-48C6-8318-DC213E4A7EEB}"/>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43FA5112-BB93-466B-BB9D-CF683FD33BB8}"/>
            </a:ext>
          </a:extLst>
        </xdr:cNvPr>
        <xdr:cNvCxnSpPr/>
      </xdr:nvCxnSpPr>
      <xdr:spPr>
        <a:xfrm flipV="1">
          <a:off x="14696439" y="12623527"/>
          <a:ext cx="0" cy="147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消防施設】&#10;有形固定資産減価償却率最小値テキスト">
          <a:extLst>
            <a:ext uri="{FF2B5EF4-FFF2-40B4-BE49-F238E27FC236}">
              <a16:creationId xmlns:a16="http://schemas.microsoft.com/office/drawing/2014/main" id="{DB869DAF-2479-4FDD-8372-81284FDC2D70}"/>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A9759A9A-E786-40C9-B8C0-865DAC25E0EE}"/>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3" name="【消防施設】&#10;有形固定資産減価償却率最大値テキスト">
          <a:extLst>
            <a:ext uri="{FF2B5EF4-FFF2-40B4-BE49-F238E27FC236}">
              <a16:creationId xmlns:a16="http://schemas.microsoft.com/office/drawing/2014/main" id="{39AD324D-75D9-47AD-A22C-E9FBA797A97D}"/>
            </a:ext>
          </a:extLst>
        </xdr:cNvPr>
        <xdr:cNvSpPr txBox="1"/>
      </xdr:nvSpPr>
      <xdr:spPr>
        <a:xfrm>
          <a:off x="14735175" y="124019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4" name="直線コネクタ 653">
          <a:extLst>
            <a:ext uri="{FF2B5EF4-FFF2-40B4-BE49-F238E27FC236}">
              <a16:creationId xmlns:a16="http://schemas.microsoft.com/office/drawing/2014/main" id="{5739233C-0705-413D-922B-8F259ECEEC42}"/>
            </a:ext>
          </a:extLst>
        </xdr:cNvPr>
        <xdr:cNvCxnSpPr/>
      </xdr:nvCxnSpPr>
      <xdr:spPr>
        <a:xfrm>
          <a:off x="14611350" y="126235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74E15564-EED9-4E4F-8912-3B3991D4F5A3}"/>
            </a:ext>
          </a:extLst>
        </xdr:cNvPr>
        <xdr:cNvSpPr txBox="1"/>
      </xdr:nvSpPr>
      <xdr:spPr>
        <a:xfrm>
          <a:off x="14735175" y="13449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56" name="フローチャート: 判断 655">
          <a:extLst>
            <a:ext uri="{FF2B5EF4-FFF2-40B4-BE49-F238E27FC236}">
              <a16:creationId xmlns:a16="http://schemas.microsoft.com/office/drawing/2014/main" id="{049E38E6-BE0E-4655-A3BE-A55EDFD2E1DE}"/>
            </a:ext>
          </a:extLst>
        </xdr:cNvPr>
        <xdr:cNvSpPr/>
      </xdr:nvSpPr>
      <xdr:spPr>
        <a:xfrm>
          <a:off x="14649450" y="1347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657" name="フローチャート: 判断 656">
          <a:extLst>
            <a:ext uri="{FF2B5EF4-FFF2-40B4-BE49-F238E27FC236}">
              <a16:creationId xmlns:a16="http://schemas.microsoft.com/office/drawing/2014/main" id="{F2B1D049-09A0-4D96-835C-E66648B701AD}"/>
            </a:ext>
          </a:extLst>
        </xdr:cNvPr>
        <xdr:cNvSpPr/>
      </xdr:nvSpPr>
      <xdr:spPr>
        <a:xfrm>
          <a:off x="13887450" y="134428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658" name="フローチャート: 判断 657">
          <a:extLst>
            <a:ext uri="{FF2B5EF4-FFF2-40B4-BE49-F238E27FC236}">
              <a16:creationId xmlns:a16="http://schemas.microsoft.com/office/drawing/2014/main" id="{3CE6DD59-AAD3-43F9-ADA7-7CB5652A2383}"/>
            </a:ext>
          </a:extLst>
        </xdr:cNvPr>
        <xdr:cNvSpPr/>
      </xdr:nvSpPr>
      <xdr:spPr>
        <a:xfrm>
          <a:off x="13096875" y="134036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59" name="フローチャート: 判断 658">
          <a:extLst>
            <a:ext uri="{FF2B5EF4-FFF2-40B4-BE49-F238E27FC236}">
              <a16:creationId xmlns:a16="http://schemas.microsoft.com/office/drawing/2014/main" id="{68F2BC58-0A03-4378-B40B-928820BA00D5}"/>
            </a:ext>
          </a:extLst>
        </xdr:cNvPr>
        <xdr:cNvSpPr/>
      </xdr:nvSpPr>
      <xdr:spPr>
        <a:xfrm>
          <a:off x="12296775" y="134232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660" name="フローチャート: 判断 659">
          <a:extLst>
            <a:ext uri="{FF2B5EF4-FFF2-40B4-BE49-F238E27FC236}">
              <a16:creationId xmlns:a16="http://schemas.microsoft.com/office/drawing/2014/main" id="{C9E0B61C-965E-4D71-813D-CECF3701ED92}"/>
            </a:ext>
          </a:extLst>
        </xdr:cNvPr>
        <xdr:cNvSpPr/>
      </xdr:nvSpPr>
      <xdr:spPr>
        <a:xfrm>
          <a:off x="11487150" y="134952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BDAFB9C-9364-4F07-B17C-C4270B2785F3}"/>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B17083E-93B7-48D9-9093-E473CFAFCABA}"/>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1A1F62F-6B61-493E-9BBA-9FFA4A68E915}"/>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DD1250A-3049-4891-BE82-5B5CE8167EF0}"/>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D244877-F60A-4F8A-B08A-C22C2B102B4B}"/>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666" name="楕円 665">
          <a:extLst>
            <a:ext uri="{FF2B5EF4-FFF2-40B4-BE49-F238E27FC236}">
              <a16:creationId xmlns:a16="http://schemas.microsoft.com/office/drawing/2014/main" id="{7B194EF1-E73A-40C7-BB10-83A912F8337E}"/>
            </a:ext>
          </a:extLst>
        </xdr:cNvPr>
        <xdr:cNvSpPr/>
      </xdr:nvSpPr>
      <xdr:spPr>
        <a:xfrm>
          <a:off x="14649450" y="133547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93453</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319B38BE-329B-43C2-850B-2C9F97AF7D19}"/>
            </a:ext>
          </a:extLst>
        </xdr:cNvPr>
        <xdr:cNvSpPr txBox="1"/>
      </xdr:nvSpPr>
      <xdr:spPr>
        <a:xfrm>
          <a:off x="14735175" y="1321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83638</xdr:rowOff>
    </xdr:from>
    <xdr:to>
      <xdr:col>81</xdr:col>
      <xdr:colOff>101600</xdr:colOff>
      <xdr:row>83</xdr:row>
      <xdr:rowOff>13788</xdr:rowOff>
    </xdr:to>
    <xdr:sp macro="" textlink="">
      <xdr:nvSpPr>
        <xdr:cNvPr id="668" name="楕円 667">
          <a:extLst>
            <a:ext uri="{FF2B5EF4-FFF2-40B4-BE49-F238E27FC236}">
              <a16:creationId xmlns:a16="http://schemas.microsoft.com/office/drawing/2014/main" id="{0E60AC90-CB8C-4131-9649-05DB3FD826A9}"/>
            </a:ext>
          </a:extLst>
        </xdr:cNvPr>
        <xdr:cNvSpPr/>
      </xdr:nvSpPr>
      <xdr:spPr>
        <a:xfrm>
          <a:off x="13887450" y="133741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121376</xdr:rowOff>
    </xdr:from>
    <xdr:to>
      <xdr:col>85</xdr:col>
      <xdr:colOff>127000</xdr:colOff>
      <xdr:row>82</xdr:row>
      <xdr:rowOff>134438</xdr:rowOff>
    </xdr:to>
    <xdr:cxnSp macro="">
      <xdr:nvCxnSpPr>
        <xdr:cNvPr id="669" name="直線コネクタ 668">
          <a:extLst>
            <a:ext uri="{FF2B5EF4-FFF2-40B4-BE49-F238E27FC236}">
              <a16:creationId xmlns:a16="http://schemas.microsoft.com/office/drawing/2014/main" id="{786A110D-CEDB-472B-A295-BEE0D5BF99F2}"/>
            </a:ext>
          </a:extLst>
        </xdr:cNvPr>
        <xdr:cNvCxnSpPr/>
      </xdr:nvCxnSpPr>
      <xdr:spPr>
        <a:xfrm flipV="1">
          <a:off x="13935075" y="13411926"/>
          <a:ext cx="762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59145</xdr:rowOff>
    </xdr:from>
    <xdr:to>
      <xdr:col>76</xdr:col>
      <xdr:colOff>165100</xdr:colOff>
      <xdr:row>82</xdr:row>
      <xdr:rowOff>160745</xdr:rowOff>
    </xdr:to>
    <xdr:sp macro="" textlink="">
      <xdr:nvSpPr>
        <xdr:cNvPr id="670" name="楕円 669">
          <a:extLst>
            <a:ext uri="{FF2B5EF4-FFF2-40B4-BE49-F238E27FC236}">
              <a16:creationId xmlns:a16="http://schemas.microsoft.com/office/drawing/2014/main" id="{83592234-B3C3-49FF-9FAC-DC41FE497F0C}"/>
            </a:ext>
          </a:extLst>
        </xdr:cNvPr>
        <xdr:cNvSpPr/>
      </xdr:nvSpPr>
      <xdr:spPr>
        <a:xfrm>
          <a:off x="13096875" y="133465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109945</xdr:rowOff>
    </xdr:from>
    <xdr:to>
      <xdr:col>81</xdr:col>
      <xdr:colOff>50800</xdr:colOff>
      <xdr:row>82</xdr:row>
      <xdr:rowOff>134438</xdr:rowOff>
    </xdr:to>
    <xdr:cxnSp macro="">
      <xdr:nvCxnSpPr>
        <xdr:cNvPr id="671" name="直線コネクタ 670">
          <a:extLst>
            <a:ext uri="{FF2B5EF4-FFF2-40B4-BE49-F238E27FC236}">
              <a16:creationId xmlns:a16="http://schemas.microsoft.com/office/drawing/2014/main" id="{C0839EC3-FDA5-42F5-8D53-FA4C5740AB11}"/>
            </a:ext>
          </a:extLst>
        </xdr:cNvPr>
        <xdr:cNvCxnSpPr/>
      </xdr:nvCxnSpPr>
      <xdr:spPr>
        <a:xfrm>
          <a:off x="13144500" y="13394145"/>
          <a:ext cx="79057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127726</xdr:rowOff>
    </xdr:from>
    <xdr:to>
      <xdr:col>72</xdr:col>
      <xdr:colOff>38100</xdr:colOff>
      <xdr:row>83</xdr:row>
      <xdr:rowOff>57876</xdr:rowOff>
    </xdr:to>
    <xdr:sp macro="" textlink="">
      <xdr:nvSpPr>
        <xdr:cNvPr id="672" name="楕円 671">
          <a:extLst>
            <a:ext uri="{FF2B5EF4-FFF2-40B4-BE49-F238E27FC236}">
              <a16:creationId xmlns:a16="http://schemas.microsoft.com/office/drawing/2014/main" id="{354671C3-0264-405A-B621-EBE0C8C414DE}"/>
            </a:ext>
          </a:extLst>
        </xdr:cNvPr>
        <xdr:cNvSpPr/>
      </xdr:nvSpPr>
      <xdr:spPr>
        <a:xfrm>
          <a:off x="12296775" y="134119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109945</xdr:rowOff>
    </xdr:from>
    <xdr:to>
      <xdr:col>76</xdr:col>
      <xdr:colOff>114300</xdr:colOff>
      <xdr:row>83</xdr:row>
      <xdr:rowOff>7076</xdr:rowOff>
    </xdr:to>
    <xdr:cxnSp macro="">
      <xdr:nvCxnSpPr>
        <xdr:cNvPr id="673" name="直線コネクタ 672">
          <a:extLst>
            <a:ext uri="{FF2B5EF4-FFF2-40B4-BE49-F238E27FC236}">
              <a16:creationId xmlns:a16="http://schemas.microsoft.com/office/drawing/2014/main" id="{53DCF0C5-220C-4AD8-88B6-0662DA2B9924}"/>
            </a:ext>
          </a:extLst>
        </xdr:cNvPr>
        <xdr:cNvCxnSpPr/>
      </xdr:nvCxnSpPr>
      <xdr:spPr>
        <a:xfrm flipV="1">
          <a:off x="12344400" y="13394145"/>
          <a:ext cx="800100" cy="6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99968</xdr:rowOff>
    </xdr:from>
    <xdr:to>
      <xdr:col>67</xdr:col>
      <xdr:colOff>101600</xdr:colOff>
      <xdr:row>83</xdr:row>
      <xdr:rowOff>30118</xdr:rowOff>
    </xdr:to>
    <xdr:sp macro="" textlink="">
      <xdr:nvSpPr>
        <xdr:cNvPr id="674" name="楕円 673">
          <a:extLst>
            <a:ext uri="{FF2B5EF4-FFF2-40B4-BE49-F238E27FC236}">
              <a16:creationId xmlns:a16="http://schemas.microsoft.com/office/drawing/2014/main" id="{174F6273-4D6A-4343-8DF7-D9F5B61C0B49}"/>
            </a:ext>
          </a:extLst>
        </xdr:cNvPr>
        <xdr:cNvSpPr/>
      </xdr:nvSpPr>
      <xdr:spPr>
        <a:xfrm>
          <a:off x="11487150" y="1339051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150768</xdr:rowOff>
    </xdr:from>
    <xdr:to>
      <xdr:col>71</xdr:col>
      <xdr:colOff>177800</xdr:colOff>
      <xdr:row>83</xdr:row>
      <xdr:rowOff>7076</xdr:rowOff>
    </xdr:to>
    <xdr:cxnSp macro="">
      <xdr:nvCxnSpPr>
        <xdr:cNvPr id="675" name="直線コネクタ 674">
          <a:extLst>
            <a:ext uri="{FF2B5EF4-FFF2-40B4-BE49-F238E27FC236}">
              <a16:creationId xmlns:a16="http://schemas.microsoft.com/office/drawing/2014/main" id="{3B9F2056-4E8E-4D44-B5EF-AD92EE595025}"/>
            </a:ext>
          </a:extLst>
        </xdr:cNvPr>
        <xdr:cNvCxnSpPr/>
      </xdr:nvCxnSpPr>
      <xdr:spPr>
        <a:xfrm>
          <a:off x="11534775" y="13438143"/>
          <a:ext cx="809625"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676" name="n_1aveValue【消防施設】&#10;有形固定資産減価償却率">
          <a:extLst>
            <a:ext uri="{FF2B5EF4-FFF2-40B4-BE49-F238E27FC236}">
              <a16:creationId xmlns:a16="http://schemas.microsoft.com/office/drawing/2014/main" id="{62805627-4537-4366-B2C9-92B8A1C9D7B7}"/>
            </a:ext>
          </a:extLst>
        </xdr:cNvPr>
        <xdr:cNvSpPr txBox="1"/>
      </xdr:nvSpPr>
      <xdr:spPr>
        <a:xfrm>
          <a:off x="13745219" y="1352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677" name="n_2aveValue【消防施設】&#10;有形固定資産減価償却率">
          <a:extLst>
            <a:ext uri="{FF2B5EF4-FFF2-40B4-BE49-F238E27FC236}">
              <a16:creationId xmlns:a16="http://schemas.microsoft.com/office/drawing/2014/main" id="{BF9C8E8D-E985-4C12-9AB1-B221623A6A05}"/>
            </a:ext>
          </a:extLst>
        </xdr:cNvPr>
        <xdr:cNvSpPr txBox="1"/>
      </xdr:nvSpPr>
      <xdr:spPr>
        <a:xfrm>
          <a:off x="12964169" y="134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78" name="n_3aveValue【消防施設】&#10;有形固定資産減価償却率">
          <a:extLst>
            <a:ext uri="{FF2B5EF4-FFF2-40B4-BE49-F238E27FC236}">
              <a16:creationId xmlns:a16="http://schemas.microsoft.com/office/drawing/2014/main" id="{E20F72DD-26F4-4F03-BD4B-7DCA92759248}"/>
            </a:ext>
          </a:extLst>
        </xdr:cNvPr>
        <xdr:cNvSpPr txBox="1"/>
      </xdr:nvSpPr>
      <xdr:spPr>
        <a:xfrm>
          <a:off x="12164069" y="1350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679" name="n_4aveValue【消防施設】&#10;有形固定資産減価償却率">
          <a:extLst>
            <a:ext uri="{FF2B5EF4-FFF2-40B4-BE49-F238E27FC236}">
              <a16:creationId xmlns:a16="http://schemas.microsoft.com/office/drawing/2014/main" id="{960C54CD-9348-473F-98E8-E1CE731454D6}"/>
            </a:ext>
          </a:extLst>
        </xdr:cNvPr>
        <xdr:cNvSpPr txBox="1"/>
      </xdr:nvSpPr>
      <xdr:spPr>
        <a:xfrm>
          <a:off x="11354444" y="1358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30315</xdr:rowOff>
    </xdr:from>
    <xdr:ext cx="405111" cy="259045"/>
    <xdr:sp macro="" textlink="">
      <xdr:nvSpPr>
        <xdr:cNvPr id="680" name="n_1mainValue【消防施設】&#10;有形固定資産減価償却率">
          <a:extLst>
            <a:ext uri="{FF2B5EF4-FFF2-40B4-BE49-F238E27FC236}">
              <a16:creationId xmlns:a16="http://schemas.microsoft.com/office/drawing/2014/main" id="{E9D4BC38-3682-46C2-B92F-1BE1EDD008E2}"/>
            </a:ext>
          </a:extLst>
        </xdr:cNvPr>
        <xdr:cNvSpPr txBox="1"/>
      </xdr:nvSpPr>
      <xdr:spPr>
        <a:xfrm>
          <a:off x="13745219" y="13152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5822</xdr:rowOff>
    </xdr:from>
    <xdr:ext cx="405111" cy="259045"/>
    <xdr:sp macro="" textlink="">
      <xdr:nvSpPr>
        <xdr:cNvPr id="681" name="n_2mainValue【消防施設】&#10;有形固定資産減価償却率">
          <a:extLst>
            <a:ext uri="{FF2B5EF4-FFF2-40B4-BE49-F238E27FC236}">
              <a16:creationId xmlns:a16="http://schemas.microsoft.com/office/drawing/2014/main" id="{D60B2D1D-0C79-422B-8457-1E2756406303}"/>
            </a:ext>
          </a:extLst>
        </xdr:cNvPr>
        <xdr:cNvSpPr txBox="1"/>
      </xdr:nvSpPr>
      <xdr:spPr>
        <a:xfrm>
          <a:off x="12964169" y="1313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682" name="n_3mainValue【消防施設】&#10;有形固定資産減価償却率">
          <a:extLst>
            <a:ext uri="{FF2B5EF4-FFF2-40B4-BE49-F238E27FC236}">
              <a16:creationId xmlns:a16="http://schemas.microsoft.com/office/drawing/2014/main" id="{B6E8D791-E3A8-410D-B70D-4A7389730AA9}"/>
            </a:ext>
          </a:extLst>
        </xdr:cNvPr>
        <xdr:cNvSpPr txBox="1"/>
      </xdr:nvSpPr>
      <xdr:spPr>
        <a:xfrm>
          <a:off x="12164069" y="1319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46645</xdr:rowOff>
    </xdr:from>
    <xdr:ext cx="405111" cy="259045"/>
    <xdr:sp macro="" textlink="">
      <xdr:nvSpPr>
        <xdr:cNvPr id="683" name="n_4mainValue【消防施設】&#10;有形固定資産減価償却率">
          <a:extLst>
            <a:ext uri="{FF2B5EF4-FFF2-40B4-BE49-F238E27FC236}">
              <a16:creationId xmlns:a16="http://schemas.microsoft.com/office/drawing/2014/main" id="{3134B448-8158-4C69-838D-AC7F0F6E7AA4}"/>
            </a:ext>
          </a:extLst>
        </xdr:cNvPr>
        <xdr:cNvSpPr txBox="1"/>
      </xdr:nvSpPr>
      <xdr:spPr>
        <a:xfrm>
          <a:off x="11354444" y="13175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FB0D9986-4242-47D4-B595-38B36C3B91AA}"/>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3E7BAC11-16F2-4372-93EF-75C14F3AC535}"/>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E0CB258-262C-4368-94B9-538FB589F113}"/>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D76BA065-BA3E-4CC8-A615-E8D24E5BBA4A}"/>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9CEF8CCA-E2A3-48BF-87C2-0645F79454A5}"/>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4B924B51-5768-4492-AC6F-BD2D99D377D5}"/>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79BED427-B606-4693-AA55-69C898A17AE3}"/>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FE84990D-33D3-4E1D-A283-32969B1A0EA3}"/>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5246A393-C9A0-4483-BACB-104556461267}"/>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48933491-750D-40B5-BCF8-375DE1339D2F}"/>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1C521DCD-46A3-45DD-9D11-C5AAF630F70B}"/>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B6DD5D57-F38E-4A13-925B-F5A0280F602C}"/>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9F486FBB-B348-4E57-AB45-F33B5CC2ECF6}"/>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3F346C56-16D1-481C-B659-BDB57B2F376E}"/>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4C723399-E544-43E4-B836-4268D577EB5A}"/>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EA3F2B27-CBC1-4429-8980-741255482DA5}"/>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E748813F-7622-41F9-9B24-49E9B7BF25EE}"/>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EF127297-DA44-4B30-8296-23672EE95B35}"/>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3312AFF5-7294-4BA5-834E-B88CD746AE53}"/>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E91592D1-5E1C-471A-9189-BFFE11E62527}"/>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29F50284-925E-4813-85A8-2F56B6897ED3}"/>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705" name="テキスト ボックス 704">
          <a:extLst>
            <a:ext uri="{FF2B5EF4-FFF2-40B4-BE49-F238E27FC236}">
              <a16:creationId xmlns:a16="http://schemas.microsoft.com/office/drawing/2014/main" id="{5203F57F-59C3-4D7F-AD25-079E83795237}"/>
            </a:ext>
          </a:extLst>
        </xdr:cNvPr>
        <xdr:cNvSpPr txBox="1"/>
      </xdr:nvSpPr>
      <xdr:spPr>
        <a:xfrm>
          <a:off x="1598505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FC50DF37-874C-43D9-97E5-A4C1BBA2B554}"/>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707" name="直線コネクタ 706">
          <a:extLst>
            <a:ext uri="{FF2B5EF4-FFF2-40B4-BE49-F238E27FC236}">
              <a16:creationId xmlns:a16="http://schemas.microsoft.com/office/drawing/2014/main" id="{5A4ED3FD-2F9D-4BB3-A123-A7ABD931DEBE}"/>
            </a:ext>
          </a:extLst>
        </xdr:cNvPr>
        <xdr:cNvCxnSpPr/>
      </xdr:nvCxnSpPr>
      <xdr:spPr>
        <a:xfrm flipV="1">
          <a:off x="19954239" y="12723368"/>
          <a:ext cx="0" cy="1324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708" name="【消防施設】&#10;一人当たり面積最小値テキスト">
          <a:extLst>
            <a:ext uri="{FF2B5EF4-FFF2-40B4-BE49-F238E27FC236}">
              <a16:creationId xmlns:a16="http://schemas.microsoft.com/office/drawing/2014/main" id="{2A828F5B-E71D-4996-9B08-F6D7C135B4A9}"/>
            </a:ext>
          </a:extLst>
        </xdr:cNvPr>
        <xdr:cNvSpPr txBox="1"/>
      </xdr:nvSpPr>
      <xdr:spPr>
        <a:xfrm>
          <a:off x="19992975" y="1405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709" name="直線コネクタ 708">
          <a:extLst>
            <a:ext uri="{FF2B5EF4-FFF2-40B4-BE49-F238E27FC236}">
              <a16:creationId xmlns:a16="http://schemas.microsoft.com/office/drawing/2014/main" id="{A578613A-B1A7-42AA-BF92-6B7D7C145A79}"/>
            </a:ext>
          </a:extLst>
        </xdr:cNvPr>
        <xdr:cNvCxnSpPr/>
      </xdr:nvCxnSpPr>
      <xdr:spPr>
        <a:xfrm>
          <a:off x="19878675" y="140482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710" name="【消防施設】&#10;一人当たり面積最大値テキスト">
          <a:extLst>
            <a:ext uri="{FF2B5EF4-FFF2-40B4-BE49-F238E27FC236}">
              <a16:creationId xmlns:a16="http://schemas.microsoft.com/office/drawing/2014/main" id="{8F17DD33-F665-4C49-8CDD-9100611A0435}"/>
            </a:ext>
          </a:extLst>
        </xdr:cNvPr>
        <xdr:cNvSpPr txBox="1"/>
      </xdr:nvSpPr>
      <xdr:spPr>
        <a:xfrm>
          <a:off x="19992975" y="125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711" name="直線コネクタ 710">
          <a:extLst>
            <a:ext uri="{FF2B5EF4-FFF2-40B4-BE49-F238E27FC236}">
              <a16:creationId xmlns:a16="http://schemas.microsoft.com/office/drawing/2014/main" id="{762FFBA7-A939-477B-9AD9-2A5C9B4A3463}"/>
            </a:ext>
          </a:extLst>
        </xdr:cNvPr>
        <xdr:cNvCxnSpPr/>
      </xdr:nvCxnSpPr>
      <xdr:spPr>
        <a:xfrm>
          <a:off x="19878675" y="127233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712" name="【消防施設】&#10;一人当たり面積平均値テキスト">
          <a:extLst>
            <a:ext uri="{FF2B5EF4-FFF2-40B4-BE49-F238E27FC236}">
              <a16:creationId xmlns:a16="http://schemas.microsoft.com/office/drawing/2014/main" id="{79D9A11C-1BCA-40E6-B5D4-3323956D6551}"/>
            </a:ext>
          </a:extLst>
        </xdr:cNvPr>
        <xdr:cNvSpPr txBox="1"/>
      </xdr:nvSpPr>
      <xdr:spPr>
        <a:xfrm>
          <a:off x="19992975" y="13917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713" name="フローチャート: 判断 712">
          <a:extLst>
            <a:ext uri="{FF2B5EF4-FFF2-40B4-BE49-F238E27FC236}">
              <a16:creationId xmlns:a16="http://schemas.microsoft.com/office/drawing/2014/main" id="{C8B078EA-A6A4-4FB8-BAE3-237C0DB2FD3B}"/>
            </a:ext>
          </a:extLst>
        </xdr:cNvPr>
        <xdr:cNvSpPr/>
      </xdr:nvSpPr>
      <xdr:spPr>
        <a:xfrm>
          <a:off x="19897725" y="139331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714" name="フローチャート: 判断 713">
          <a:extLst>
            <a:ext uri="{FF2B5EF4-FFF2-40B4-BE49-F238E27FC236}">
              <a16:creationId xmlns:a16="http://schemas.microsoft.com/office/drawing/2014/main" id="{231DBDA8-F9D2-4010-964B-B8E0A986A88C}"/>
            </a:ext>
          </a:extLst>
        </xdr:cNvPr>
        <xdr:cNvSpPr/>
      </xdr:nvSpPr>
      <xdr:spPr>
        <a:xfrm>
          <a:off x="19154775" y="139332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715" name="フローチャート: 判断 714">
          <a:extLst>
            <a:ext uri="{FF2B5EF4-FFF2-40B4-BE49-F238E27FC236}">
              <a16:creationId xmlns:a16="http://schemas.microsoft.com/office/drawing/2014/main" id="{C81E1A97-BD06-47AE-8DC4-C020FEC5610C}"/>
            </a:ext>
          </a:extLst>
        </xdr:cNvPr>
        <xdr:cNvSpPr/>
      </xdr:nvSpPr>
      <xdr:spPr>
        <a:xfrm>
          <a:off x="18345150" y="139341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716" name="フローチャート: 判断 715">
          <a:extLst>
            <a:ext uri="{FF2B5EF4-FFF2-40B4-BE49-F238E27FC236}">
              <a16:creationId xmlns:a16="http://schemas.microsoft.com/office/drawing/2014/main" id="{A14FC473-D16C-4967-907A-5F4007D4A52D}"/>
            </a:ext>
          </a:extLst>
        </xdr:cNvPr>
        <xdr:cNvSpPr/>
      </xdr:nvSpPr>
      <xdr:spPr>
        <a:xfrm>
          <a:off x="17554575" y="139461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21780</xdr:rowOff>
    </xdr:from>
    <xdr:to>
      <xdr:col>98</xdr:col>
      <xdr:colOff>38100</xdr:colOff>
      <xdr:row>86</xdr:row>
      <xdr:rowOff>123380</xdr:rowOff>
    </xdr:to>
    <xdr:sp macro="" textlink="">
      <xdr:nvSpPr>
        <xdr:cNvPr id="717" name="フローチャート: 判断 716">
          <a:extLst>
            <a:ext uri="{FF2B5EF4-FFF2-40B4-BE49-F238E27FC236}">
              <a16:creationId xmlns:a16="http://schemas.microsoft.com/office/drawing/2014/main" id="{7EE4548E-A58B-4B82-8B1E-DD5FF9FF8FBE}"/>
            </a:ext>
          </a:extLst>
        </xdr:cNvPr>
        <xdr:cNvSpPr/>
      </xdr:nvSpPr>
      <xdr:spPr>
        <a:xfrm>
          <a:off x="16754475" y="139568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692E45A-0191-4000-B043-6A757A4CE535}"/>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81A851C-7B0F-4341-8BEF-8B9D24B17F8A}"/>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BEAB0F4-E0F3-434C-BA77-242F3F89A9E8}"/>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1225AA9-366E-44A1-8F47-CF9BCDBA9DD1}"/>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7A78C5E5-CA9D-47EF-91C8-04D4F33BAF58}"/>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153606</xdr:rowOff>
    </xdr:from>
    <xdr:to>
      <xdr:col>116</xdr:col>
      <xdr:colOff>114300</xdr:colOff>
      <xdr:row>86</xdr:row>
      <xdr:rowOff>83756</xdr:rowOff>
    </xdr:to>
    <xdr:sp macro="" textlink="">
      <xdr:nvSpPr>
        <xdr:cNvPr id="723" name="楕円 722">
          <a:extLst>
            <a:ext uri="{FF2B5EF4-FFF2-40B4-BE49-F238E27FC236}">
              <a16:creationId xmlns:a16="http://schemas.microsoft.com/office/drawing/2014/main" id="{79E4FD5F-2BBB-44B3-B51F-03F04552358F}"/>
            </a:ext>
          </a:extLst>
        </xdr:cNvPr>
        <xdr:cNvSpPr/>
      </xdr:nvSpPr>
      <xdr:spPr>
        <a:xfrm>
          <a:off x="19897725" y="139267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112983</xdr:rowOff>
    </xdr:from>
    <xdr:ext cx="469744" cy="259045"/>
    <xdr:sp macro="" textlink="">
      <xdr:nvSpPr>
        <xdr:cNvPr id="724" name="【消防施設】&#10;一人当たり面積該当値テキスト">
          <a:extLst>
            <a:ext uri="{FF2B5EF4-FFF2-40B4-BE49-F238E27FC236}">
              <a16:creationId xmlns:a16="http://schemas.microsoft.com/office/drawing/2014/main" id="{063558A9-12DF-4EF9-A269-A482BFC9D72C}"/>
            </a:ext>
          </a:extLst>
        </xdr:cNvPr>
        <xdr:cNvSpPr txBox="1"/>
      </xdr:nvSpPr>
      <xdr:spPr>
        <a:xfrm>
          <a:off x="19992975" y="1372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157035</xdr:rowOff>
    </xdr:from>
    <xdr:to>
      <xdr:col>112</xdr:col>
      <xdr:colOff>38100</xdr:colOff>
      <xdr:row>86</xdr:row>
      <xdr:rowOff>87185</xdr:rowOff>
    </xdr:to>
    <xdr:sp macro="" textlink="">
      <xdr:nvSpPr>
        <xdr:cNvPr id="725" name="楕円 724">
          <a:extLst>
            <a:ext uri="{FF2B5EF4-FFF2-40B4-BE49-F238E27FC236}">
              <a16:creationId xmlns:a16="http://schemas.microsoft.com/office/drawing/2014/main" id="{141C1D79-B50B-4B7D-8893-9C7BA4BF0760}"/>
            </a:ext>
          </a:extLst>
        </xdr:cNvPr>
        <xdr:cNvSpPr/>
      </xdr:nvSpPr>
      <xdr:spPr>
        <a:xfrm>
          <a:off x="19154775" y="1393336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32956</xdr:rowOff>
    </xdr:from>
    <xdr:to>
      <xdr:col>116</xdr:col>
      <xdr:colOff>63500</xdr:colOff>
      <xdr:row>86</xdr:row>
      <xdr:rowOff>36385</xdr:rowOff>
    </xdr:to>
    <xdr:cxnSp macro="">
      <xdr:nvCxnSpPr>
        <xdr:cNvPr id="726" name="直線コネクタ 725">
          <a:extLst>
            <a:ext uri="{FF2B5EF4-FFF2-40B4-BE49-F238E27FC236}">
              <a16:creationId xmlns:a16="http://schemas.microsoft.com/office/drawing/2014/main" id="{126FFCE9-07A4-43F7-BD66-75329A64E393}"/>
            </a:ext>
          </a:extLst>
        </xdr:cNvPr>
        <xdr:cNvCxnSpPr/>
      </xdr:nvCxnSpPr>
      <xdr:spPr>
        <a:xfrm flipV="1">
          <a:off x="19202400" y="13964856"/>
          <a:ext cx="752475"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160465</xdr:rowOff>
    </xdr:from>
    <xdr:to>
      <xdr:col>107</xdr:col>
      <xdr:colOff>101600</xdr:colOff>
      <xdr:row>86</xdr:row>
      <xdr:rowOff>90615</xdr:rowOff>
    </xdr:to>
    <xdr:sp macro="" textlink="">
      <xdr:nvSpPr>
        <xdr:cNvPr id="727" name="楕円 726">
          <a:extLst>
            <a:ext uri="{FF2B5EF4-FFF2-40B4-BE49-F238E27FC236}">
              <a16:creationId xmlns:a16="http://schemas.microsoft.com/office/drawing/2014/main" id="{BE865AC9-F725-4FD6-A646-C191501BA230}"/>
            </a:ext>
          </a:extLst>
        </xdr:cNvPr>
        <xdr:cNvSpPr/>
      </xdr:nvSpPr>
      <xdr:spPr>
        <a:xfrm>
          <a:off x="18345150" y="1393679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36385</xdr:rowOff>
    </xdr:from>
    <xdr:to>
      <xdr:col>111</xdr:col>
      <xdr:colOff>177800</xdr:colOff>
      <xdr:row>86</xdr:row>
      <xdr:rowOff>39815</xdr:rowOff>
    </xdr:to>
    <xdr:cxnSp macro="">
      <xdr:nvCxnSpPr>
        <xdr:cNvPr id="728" name="直線コネクタ 727">
          <a:extLst>
            <a:ext uri="{FF2B5EF4-FFF2-40B4-BE49-F238E27FC236}">
              <a16:creationId xmlns:a16="http://schemas.microsoft.com/office/drawing/2014/main" id="{71EBB798-ADB6-42F0-B3D5-55246EDE8608}"/>
            </a:ext>
          </a:extLst>
        </xdr:cNvPr>
        <xdr:cNvCxnSpPr/>
      </xdr:nvCxnSpPr>
      <xdr:spPr>
        <a:xfrm flipV="1">
          <a:off x="18392775" y="13971460"/>
          <a:ext cx="809625"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168275</xdr:rowOff>
    </xdr:from>
    <xdr:to>
      <xdr:col>102</xdr:col>
      <xdr:colOff>165100</xdr:colOff>
      <xdr:row>86</xdr:row>
      <xdr:rowOff>98425</xdr:rowOff>
    </xdr:to>
    <xdr:sp macro="" textlink="">
      <xdr:nvSpPr>
        <xdr:cNvPr id="729" name="楕円 728">
          <a:extLst>
            <a:ext uri="{FF2B5EF4-FFF2-40B4-BE49-F238E27FC236}">
              <a16:creationId xmlns:a16="http://schemas.microsoft.com/office/drawing/2014/main" id="{4CD0BBEA-B452-4DA8-80BC-5FF7E2FF8612}"/>
            </a:ext>
          </a:extLst>
        </xdr:cNvPr>
        <xdr:cNvSpPr/>
      </xdr:nvSpPr>
      <xdr:spPr>
        <a:xfrm>
          <a:off x="17554575" y="139319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39815</xdr:rowOff>
    </xdr:from>
    <xdr:to>
      <xdr:col>107</xdr:col>
      <xdr:colOff>50800</xdr:colOff>
      <xdr:row>86</xdr:row>
      <xdr:rowOff>47625</xdr:rowOff>
    </xdr:to>
    <xdr:cxnSp macro="">
      <xdr:nvCxnSpPr>
        <xdr:cNvPr id="730" name="直線コネクタ 729">
          <a:extLst>
            <a:ext uri="{FF2B5EF4-FFF2-40B4-BE49-F238E27FC236}">
              <a16:creationId xmlns:a16="http://schemas.microsoft.com/office/drawing/2014/main" id="{3FF7AB0E-56F2-4882-8BC3-95082448C730}"/>
            </a:ext>
          </a:extLst>
        </xdr:cNvPr>
        <xdr:cNvCxnSpPr/>
      </xdr:nvCxnSpPr>
      <xdr:spPr>
        <a:xfrm flipV="1">
          <a:off x="17602200" y="13974890"/>
          <a:ext cx="790575"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170562</xdr:rowOff>
    </xdr:from>
    <xdr:to>
      <xdr:col>98</xdr:col>
      <xdr:colOff>38100</xdr:colOff>
      <xdr:row>86</xdr:row>
      <xdr:rowOff>100712</xdr:rowOff>
    </xdr:to>
    <xdr:sp macro="" textlink="">
      <xdr:nvSpPr>
        <xdr:cNvPr id="731" name="楕円 730">
          <a:extLst>
            <a:ext uri="{FF2B5EF4-FFF2-40B4-BE49-F238E27FC236}">
              <a16:creationId xmlns:a16="http://schemas.microsoft.com/office/drawing/2014/main" id="{7FE9FF6F-D64F-4A04-A978-5A46756B275F}"/>
            </a:ext>
          </a:extLst>
        </xdr:cNvPr>
        <xdr:cNvSpPr/>
      </xdr:nvSpPr>
      <xdr:spPr>
        <a:xfrm>
          <a:off x="16754475" y="1393418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47625</xdr:rowOff>
    </xdr:from>
    <xdr:to>
      <xdr:col>102</xdr:col>
      <xdr:colOff>114300</xdr:colOff>
      <xdr:row>86</xdr:row>
      <xdr:rowOff>49912</xdr:rowOff>
    </xdr:to>
    <xdr:cxnSp macro="">
      <xdr:nvCxnSpPr>
        <xdr:cNvPr id="732" name="直線コネクタ 731">
          <a:extLst>
            <a:ext uri="{FF2B5EF4-FFF2-40B4-BE49-F238E27FC236}">
              <a16:creationId xmlns:a16="http://schemas.microsoft.com/office/drawing/2014/main" id="{F8B811EC-805F-4738-8746-DC5E510120CD}"/>
            </a:ext>
          </a:extLst>
        </xdr:cNvPr>
        <xdr:cNvCxnSpPr/>
      </xdr:nvCxnSpPr>
      <xdr:spPr>
        <a:xfrm flipV="1">
          <a:off x="16802100" y="13979525"/>
          <a:ext cx="8001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733" name="n_1aveValue【消防施設】&#10;一人当たり面積">
          <a:extLst>
            <a:ext uri="{FF2B5EF4-FFF2-40B4-BE49-F238E27FC236}">
              <a16:creationId xmlns:a16="http://schemas.microsoft.com/office/drawing/2014/main" id="{80DF33C2-A49D-4C85-BBDC-26867AB04003}"/>
            </a:ext>
          </a:extLst>
        </xdr:cNvPr>
        <xdr:cNvSpPr txBox="1"/>
      </xdr:nvSpPr>
      <xdr:spPr>
        <a:xfrm>
          <a:off x="18983402" y="1402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734" name="n_2aveValue【消防施設】&#10;一人当たり面積">
          <a:extLst>
            <a:ext uri="{FF2B5EF4-FFF2-40B4-BE49-F238E27FC236}">
              <a16:creationId xmlns:a16="http://schemas.microsoft.com/office/drawing/2014/main" id="{EFB1276B-3659-443F-BB5B-BD185BB87404}"/>
            </a:ext>
          </a:extLst>
        </xdr:cNvPr>
        <xdr:cNvSpPr txBox="1"/>
      </xdr:nvSpPr>
      <xdr:spPr>
        <a:xfrm>
          <a:off x="18183302" y="1402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735" name="n_3aveValue【消防施設】&#10;一人当たり面積">
          <a:extLst>
            <a:ext uri="{FF2B5EF4-FFF2-40B4-BE49-F238E27FC236}">
              <a16:creationId xmlns:a16="http://schemas.microsoft.com/office/drawing/2014/main" id="{B4DF926D-61AE-4915-A340-EEA7E6DD8C79}"/>
            </a:ext>
          </a:extLst>
        </xdr:cNvPr>
        <xdr:cNvSpPr txBox="1"/>
      </xdr:nvSpPr>
      <xdr:spPr>
        <a:xfrm>
          <a:off x="17383202" y="1403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114507</xdr:rowOff>
    </xdr:from>
    <xdr:ext cx="469744" cy="259045"/>
    <xdr:sp macro="" textlink="">
      <xdr:nvSpPr>
        <xdr:cNvPr id="736" name="n_4aveValue【消防施設】&#10;一人当たり面積">
          <a:extLst>
            <a:ext uri="{FF2B5EF4-FFF2-40B4-BE49-F238E27FC236}">
              <a16:creationId xmlns:a16="http://schemas.microsoft.com/office/drawing/2014/main" id="{0A7AD9C2-3241-429C-B9E6-95A772D8B809}"/>
            </a:ext>
          </a:extLst>
        </xdr:cNvPr>
        <xdr:cNvSpPr txBox="1"/>
      </xdr:nvSpPr>
      <xdr:spPr>
        <a:xfrm>
          <a:off x="16592627" y="1404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103712</xdr:rowOff>
    </xdr:from>
    <xdr:ext cx="469744" cy="259045"/>
    <xdr:sp macro="" textlink="">
      <xdr:nvSpPr>
        <xdr:cNvPr id="737" name="n_1mainValue【消防施設】&#10;一人当たり面積">
          <a:extLst>
            <a:ext uri="{FF2B5EF4-FFF2-40B4-BE49-F238E27FC236}">
              <a16:creationId xmlns:a16="http://schemas.microsoft.com/office/drawing/2014/main" id="{17B97748-383C-449B-807B-195A3C8C0B59}"/>
            </a:ext>
          </a:extLst>
        </xdr:cNvPr>
        <xdr:cNvSpPr txBox="1"/>
      </xdr:nvSpPr>
      <xdr:spPr>
        <a:xfrm>
          <a:off x="18983402" y="1371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107142</xdr:rowOff>
    </xdr:from>
    <xdr:ext cx="469744" cy="259045"/>
    <xdr:sp macro="" textlink="">
      <xdr:nvSpPr>
        <xdr:cNvPr id="738" name="n_2mainValue【消防施設】&#10;一人当たり面積">
          <a:extLst>
            <a:ext uri="{FF2B5EF4-FFF2-40B4-BE49-F238E27FC236}">
              <a16:creationId xmlns:a16="http://schemas.microsoft.com/office/drawing/2014/main" id="{78F61C33-8E0F-41EF-AC48-45415EDC4F13}"/>
            </a:ext>
          </a:extLst>
        </xdr:cNvPr>
        <xdr:cNvSpPr txBox="1"/>
      </xdr:nvSpPr>
      <xdr:spPr>
        <a:xfrm>
          <a:off x="18183302" y="137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114952</xdr:rowOff>
    </xdr:from>
    <xdr:ext cx="469744" cy="259045"/>
    <xdr:sp macro="" textlink="">
      <xdr:nvSpPr>
        <xdr:cNvPr id="739" name="n_3mainValue【消防施設】&#10;一人当たり面積">
          <a:extLst>
            <a:ext uri="{FF2B5EF4-FFF2-40B4-BE49-F238E27FC236}">
              <a16:creationId xmlns:a16="http://schemas.microsoft.com/office/drawing/2014/main" id="{B56B9117-A158-415A-990A-AA2BE2714E07}"/>
            </a:ext>
          </a:extLst>
        </xdr:cNvPr>
        <xdr:cNvSpPr txBox="1"/>
      </xdr:nvSpPr>
      <xdr:spPr>
        <a:xfrm>
          <a:off x="17383202"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117239</xdr:rowOff>
    </xdr:from>
    <xdr:ext cx="469744" cy="259045"/>
    <xdr:sp macro="" textlink="">
      <xdr:nvSpPr>
        <xdr:cNvPr id="740" name="n_4mainValue【消防施設】&#10;一人当たり面積">
          <a:extLst>
            <a:ext uri="{FF2B5EF4-FFF2-40B4-BE49-F238E27FC236}">
              <a16:creationId xmlns:a16="http://schemas.microsoft.com/office/drawing/2014/main" id="{2459C89C-1CAB-4364-8326-CCD212DAB191}"/>
            </a:ext>
          </a:extLst>
        </xdr:cNvPr>
        <xdr:cNvSpPr txBox="1"/>
      </xdr:nvSpPr>
      <xdr:spPr>
        <a:xfrm>
          <a:off x="16592627" y="1372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DCA92D19-F89D-4592-B4E5-682BEE10D0CD}"/>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FBFE0FF7-2567-4D40-9BA9-108B48431496}"/>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E158544-E962-4961-871E-8F7E5F92E2C3}"/>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BB00A87-D75B-4F76-BC8B-FEC5D66DA8EF}"/>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8A7A6528-3C97-45CA-B7F2-AFF30F56AB16}"/>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F6B2228B-2926-4F00-8D18-E24379C41E6F}"/>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4CFA5970-2DE9-4D7D-9CB2-B2E17F605184}"/>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F252DEB6-FC17-45FE-A080-895DD5B28A1B}"/>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7353FEDE-08DC-4400-9122-2CD2D3C4E9BF}"/>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91E75872-ACA7-4049-9055-0031B7B30C2D}"/>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E8DCD76C-0AEA-4C9A-9A4B-622190149A1F}"/>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DD891D57-FC71-40F9-9F85-48E7D959DB8D}"/>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0C4D8BA5-CCB8-4C1F-8B7D-2F5779450FE4}"/>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2BE4766C-E345-418B-A2BA-CFF8000A300E}"/>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B1F3D06D-BAB3-40B2-ADE9-29A383AF1B54}"/>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AB319362-C4C0-4A4B-BA96-2FB7FA62CD6A}"/>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C54D8041-8C7A-448B-8103-0B8F51FCE1F0}"/>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3BA48884-B893-4EA5-B4D1-4DD5ADC4F82F}"/>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108CAAD8-C437-492C-B240-64A61B0A589F}"/>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FCFC9172-E018-4B5C-9542-DDE11C21708A}"/>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9F3C7B70-E806-4AD7-AC6E-100ACB4B4A20}"/>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78E96496-6AC9-43AA-B913-4DCD59F6F5E7}"/>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CB9418D2-5382-4A92-9ABF-3A54D9829357}"/>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5264813F-940A-41E8-ABC7-94F83D941C27}"/>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9D2D44BD-D5C5-4826-8BE2-2D187696F83A}"/>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F70D25EC-2F45-430A-9384-BE57CB9530A4}"/>
            </a:ext>
          </a:extLst>
        </xdr:cNvPr>
        <xdr:cNvCxnSpPr/>
      </xdr:nvCxnSpPr>
      <xdr:spPr>
        <a:xfrm flipV="1">
          <a:off x="14696439" y="16277499"/>
          <a:ext cx="0" cy="158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庁舎】&#10;有形固定資産減価償却率最小値テキスト">
          <a:extLst>
            <a:ext uri="{FF2B5EF4-FFF2-40B4-BE49-F238E27FC236}">
              <a16:creationId xmlns:a16="http://schemas.microsoft.com/office/drawing/2014/main" id="{2610D6C7-43AA-44FF-91AC-F67D9A4D6D6E}"/>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AB9F01D9-0401-4743-A425-F06F1F69BFE2}"/>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769" name="【庁舎】&#10;有形固定資産減価償却率最大値テキスト">
          <a:extLst>
            <a:ext uri="{FF2B5EF4-FFF2-40B4-BE49-F238E27FC236}">
              <a16:creationId xmlns:a16="http://schemas.microsoft.com/office/drawing/2014/main" id="{119165C2-1A8C-4EB0-A8A5-6C0819A86DD4}"/>
            </a:ext>
          </a:extLst>
        </xdr:cNvPr>
        <xdr:cNvSpPr txBox="1"/>
      </xdr:nvSpPr>
      <xdr:spPr>
        <a:xfrm>
          <a:off x="14735175" y="160527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770" name="直線コネクタ 769">
          <a:extLst>
            <a:ext uri="{FF2B5EF4-FFF2-40B4-BE49-F238E27FC236}">
              <a16:creationId xmlns:a16="http://schemas.microsoft.com/office/drawing/2014/main" id="{B29A7F4E-7110-4791-B1F5-F15B900144DE}"/>
            </a:ext>
          </a:extLst>
        </xdr:cNvPr>
        <xdr:cNvCxnSpPr/>
      </xdr:nvCxnSpPr>
      <xdr:spPr>
        <a:xfrm>
          <a:off x="14611350" y="162774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771" name="【庁舎】&#10;有形固定資産減価償却率平均値テキスト">
          <a:extLst>
            <a:ext uri="{FF2B5EF4-FFF2-40B4-BE49-F238E27FC236}">
              <a16:creationId xmlns:a16="http://schemas.microsoft.com/office/drawing/2014/main" id="{234E2F05-1CCB-41D2-AAE8-D1D40E3D98A5}"/>
            </a:ext>
          </a:extLst>
        </xdr:cNvPr>
        <xdr:cNvSpPr txBox="1"/>
      </xdr:nvSpPr>
      <xdr:spPr>
        <a:xfrm>
          <a:off x="14735175" y="17042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72" name="フローチャート: 判断 771">
          <a:extLst>
            <a:ext uri="{FF2B5EF4-FFF2-40B4-BE49-F238E27FC236}">
              <a16:creationId xmlns:a16="http://schemas.microsoft.com/office/drawing/2014/main" id="{9F6C8459-0049-4D96-A097-4534D626077D}"/>
            </a:ext>
          </a:extLst>
        </xdr:cNvPr>
        <xdr:cNvSpPr/>
      </xdr:nvSpPr>
      <xdr:spPr>
        <a:xfrm>
          <a:off x="14649450" y="170578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73" name="フローチャート: 判断 772">
          <a:extLst>
            <a:ext uri="{FF2B5EF4-FFF2-40B4-BE49-F238E27FC236}">
              <a16:creationId xmlns:a16="http://schemas.microsoft.com/office/drawing/2014/main" id="{6835251F-15AB-4C15-A829-110BBC378C3C}"/>
            </a:ext>
          </a:extLst>
        </xdr:cNvPr>
        <xdr:cNvSpPr/>
      </xdr:nvSpPr>
      <xdr:spPr>
        <a:xfrm>
          <a:off x="13887450" y="170757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774" name="フローチャート: 判断 773">
          <a:extLst>
            <a:ext uri="{FF2B5EF4-FFF2-40B4-BE49-F238E27FC236}">
              <a16:creationId xmlns:a16="http://schemas.microsoft.com/office/drawing/2014/main" id="{6B3382DE-F6C7-48C9-B612-D4FC5DF3388A}"/>
            </a:ext>
          </a:extLst>
        </xdr:cNvPr>
        <xdr:cNvSpPr/>
      </xdr:nvSpPr>
      <xdr:spPr>
        <a:xfrm>
          <a:off x="13096875" y="171000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775" name="フローチャート: 判断 774">
          <a:extLst>
            <a:ext uri="{FF2B5EF4-FFF2-40B4-BE49-F238E27FC236}">
              <a16:creationId xmlns:a16="http://schemas.microsoft.com/office/drawing/2014/main" id="{C54C17EF-F532-4DD7-B0BF-1F2D7BFD0EB1}"/>
            </a:ext>
          </a:extLst>
        </xdr:cNvPr>
        <xdr:cNvSpPr/>
      </xdr:nvSpPr>
      <xdr:spPr>
        <a:xfrm>
          <a:off x="12296775" y="171343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776" name="フローチャート: 判断 775">
          <a:extLst>
            <a:ext uri="{FF2B5EF4-FFF2-40B4-BE49-F238E27FC236}">
              <a16:creationId xmlns:a16="http://schemas.microsoft.com/office/drawing/2014/main" id="{B96BE8B7-37F6-4E0B-B1CE-41959C434BA6}"/>
            </a:ext>
          </a:extLst>
        </xdr:cNvPr>
        <xdr:cNvSpPr/>
      </xdr:nvSpPr>
      <xdr:spPr>
        <a:xfrm>
          <a:off x="11487150" y="171378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33378A4-4C38-435E-AFF4-0DD1F13EDA48}"/>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BD3E069-A2F1-42DD-9004-19F6EE21EAE9}"/>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194D8E00-F6AC-4C5B-8209-EF22B474A469}"/>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C7FA4195-E480-4520-A20C-3F32F300B940}"/>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89E60B6B-0899-4A0E-934C-E0C0CCBFCF4A}"/>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40095</xdr:rowOff>
    </xdr:from>
    <xdr:to>
      <xdr:col>85</xdr:col>
      <xdr:colOff>177800</xdr:colOff>
      <xdr:row>101</xdr:row>
      <xdr:rowOff>141695</xdr:rowOff>
    </xdr:to>
    <xdr:sp macro="" textlink="">
      <xdr:nvSpPr>
        <xdr:cNvPr id="782" name="楕円 781">
          <a:extLst>
            <a:ext uri="{FF2B5EF4-FFF2-40B4-BE49-F238E27FC236}">
              <a16:creationId xmlns:a16="http://schemas.microsoft.com/office/drawing/2014/main" id="{F5F2A2E3-DFF0-41D1-A823-A0C4B3E233DD}"/>
            </a:ext>
          </a:extLst>
        </xdr:cNvPr>
        <xdr:cNvSpPr/>
      </xdr:nvSpPr>
      <xdr:spPr>
        <a:xfrm>
          <a:off x="14649450" y="164992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62972</xdr:rowOff>
    </xdr:from>
    <xdr:ext cx="405111" cy="259045"/>
    <xdr:sp macro="" textlink="">
      <xdr:nvSpPr>
        <xdr:cNvPr id="783" name="【庁舎】&#10;有形固定資産減価償却率該当値テキスト">
          <a:extLst>
            <a:ext uri="{FF2B5EF4-FFF2-40B4-BE49-F238E27FC236}">
              <a16:creationId xmlns:a16="http://schemas.microsoft.com/office/drawing/2014/main" id="{4B31F230-FF2A-407D-9AC4-B4F077A21D33}"/>
            </a:ext>
          </a:extLst>
        </xdr:cNvPr>
        <xdr:cNvSpPr txBox="1"/>
      </xdr:nvSpPr>
      <xdr:spPr>
        <a:xfrm>
          <a:off x="14735175" y="1635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167458</xdr:rowOff>
    </xdr:from>
    <xdr:to>
      <xdr:col>81</xdr:col>
      <xdr:colOff>101600</xdr:colOff>
      <xdr:row>101</xdr:row>
      <xdr:rowOff>97608</xdr:rowOff>
    </xdr:to>
    <xdr:sp macro="" textlink="">
      <xdr:nvSpPr>
        <xdr:cNvPr id="784" name="楕円 783">
          <a:extLst>
            <a:ext uri="{FF2B5EF4-FFF2-40B4-BE49-F238E27FC236}">
              <a16:creationId xmlns:a16="http://schemas.microsoft.com/office/drawing/2014/main" id="{17FC82A6-D658-4AEF-A50A-9106DC9EDB66}"/>
            </a:ext>
          </a:extLst>
        </xdr:cNvPr>
        <xdr:cNvSpPr/>
      </xdr:nvSpPr>
      <xdr:spPr>
        <a:xfrm>
          <a:off x="13887450" y="1645203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46808</xdr:rowOff>
    </xdr:from>
    <xdr:to>
      <xdr:col>85</xdr:col>
      <xdr:colOff>127000</xdr:colOff>
      <xdr:row>101</xdr:row>
      <xdr:rowOff>90895</xdr:rowOff>
    </xdr:to>
    <xdr:cxnSp macro="">
      <xdr:nvCxnSpPr>
        <xdr:cNvPr id="785" name="直線コネクタ 784">
          <a:extLst>
            <a:ext uri="{FF2B5EF4-FFF2-40B4-BE49-F238E27FC236}">
              <a16:creationId xmlns:a16="http://schemas.microsoft.com/office/drawing/2014/main" id="{6D3F9F7C-73E3-488A-B4A0-0B003470AEAB}"/>
            </a:ext>
          </a:extLst>
        </xdr:cNvPr>
        <xdr:cNvCxnSpPr/>
      </xdr:nvCxnSpPr>
      <xdr:spPr>
        <a:xfrm>
          <a:off x="13935075" y="16509183"/>
          <a:ext cx="7620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123371</xdr:rowOff>
    </xdr:from>
    <xdr:to>
      <xdr:col>76</xdr:col>
      <xdr:colOff>165100</xdr:colOff>
      <xdr:row>101</xdr:row>
      <xdr:rowOff>53521</xdr:rowOff>
    </xdr:to>
    <xdr:sp macro="" textlink="">
      <xdr:nvSpPr>
        <xdr:cNvPr id="786" name="楕円 785">
          <a:extLst>
            <a:ext uri="{FF2B5EF4-FFF2-40B4-BE49-F238E27FC236}">
              <a16:creationId xmlns:a16="http://schemas.microsoft.com/office/drawing/2014/main" id="{6F56923C-9DDD-4B6B-B53A-1DE47689299C}"/>
            </a:ext>
          </a:extLst>
        </xdr:cNvPr>
        <xdr:cNvSpPr/>
      </xdr:nvSpPr>
      <xdr:spPr>
        <a:xfrm>
          <a:off x="13096875" y="164142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2721</xdr:rowOff>
    </xdr:from>
    <xdr:to>
      <xdr:col>81</xdr:col>
      <xdr:colOff>50800</xdr:colOff>
      <xdr:row>101</xdr:row>
      <xdr:rowOff>46808</xdr:rowOff>
    </xdr:to>
    <xdr:cxnSp macro="">
      <xdr:nvCxnSpPr>
        <xdr:cNvPr id="787" name="直線コネクタ 786">
          <a:extLst>
            <a:ext uri="{FF2B5EF4-FFF2-40B4-BE49-F238E27FC236}">
              <a16:creationId xmlns:a16="http://schemas.microsoft.com/office/drawing/2014/main" id="{0405FD1B-D2AF-40E6-AB6C-452D3B5F77C3}"/>
            </a:ext>
          </a:extLst>
        </xdr:cNvPr>
        <xdr:cNvCxnSpPr/>
      </xdr:nvCxnSpPr>
      <xdr:spPr>
        <a:xfrm>
          <a:off x="13144500" y="16461921"/>
          <a:ext cx="790575"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79284</xdr:rowOff>
    </xdr:from>
    <xdr:to>
      <xdr:col>72</xdr:col>
      <xdr:colOff>38100</xdr:colOff>
      <xdr:row>101</xdr:row>
      <xdr:rowOff>9434</xdr:rowOff>
    </xdr:to>
    <xdr:sp macro="" textlink="">
      <xdr:nvSpPr>
        <xdr:cNvPr id="788" name="楕円 787">
          <a:extLst>
            <a:ext uri="{FF2B5EF4-FFF2-40B4-BE49-F238E27FC236}">
              <a16:creationId xmlns:a16="http://schemas.microsoft.com/office/drawing/2014/main" id="{F5D0A2B5-36DD-4E2A-8FB7-AF789F807277}"/>
            </a:ext>
          </a:extLst>
        </xdr:cNvPr>
        <xdr:cNvSpPr/>
      </xdr:nvSpPr>
      <xdr:spPr>
        <a:xfrm>
          <a:off x="12296775" y="1636703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130084</xdr:rowOff>
    </xdr:from>
    <xdr:to>
      <xdr:col>76</xdr:col>
      <xdr:colOff>114300</xdr:colOff>
      <xdr:row>101</xdr:row>
      <xdr:rowOff>2721</xdr:rowOff>
    </xdr:to>
    <xdr:cxnSp macro="">
      <xdr:nvCxnSpPr>
        <xdr:cNvPr id="789" name="直線コネクタ 788">
          <a:extLst>
            <a:ext uri="{FF2B5EF4-FFF2-40B4-BE49-F238E27FC236}">
              <a16:creationId xmlns:a16="http://schemas.microsoft.com/office/drawing/2014/main" id="{3B752788-1567-4A67-873B-AE98D81F82D9}"/>
            </a:ext>
          </a:extLst>
        </xdr:cNvPr>
        <xdr:cNvCxnSpPr/>
      </xdr:nvCxnSpPr>
      <xdr:spPr>
        <a:xfrm>
          <a:off x="12344400" y="16414659"/>
          <a:ext cx="8001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43362</xdr:rowOff>
    </xdr:from>
    <xdr:to>
      <xdr:col>67</xdr:col>
      <xdr:colOff>101600</xdr:colOff>
      <xdr:row>100</xdr:row>
      <xdr:rowOff>144962</xdr:rowOff>
    </xdr:to>
    <xdr:sp macro="" textlink="">
      <xdr:nvSpPr>
        <xdr:cNvPr id="790" name="楕円 789">
          <a:extLst>
            <a:ext uri="{FF2B5EF4-FFF2-40B4-BE49-F238E27FC236}">
              <a16:creationId xmlns:a16="http://schemas.microsoft.com/office/drawing/2014/main" id="{739AF950-3F0D-43C2-A59E-5C45043C7415}"/>
            </a:ext>
          </a:extLst>
        </xdr:cNvPr>
        <xdr:cNvSpPr/>
      </xdr:nvSpPr>
      <xdr:spPr>
        <a:xfrm>
          <a:off x="11487150" y="163342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94162</xdr:rowOff>
    </xdr:from>
    <xdr:to>
      <xdr:col>71</xdr:col>
      <xdr:colOff>177800</xdr:colOff>
      <xdr:row>100</xdr:row>
      <xdr:rowOff>130084</xdr:rowOff>
    </xdr:to>
    <xdr:cxnSp macro="">
      <xdr:nvCxnSpPr>
        <xdr:cNvPr id="791" name="直線コネクタ 790">
          <a:extLst>
            <a:ext uri="{FF2B5EF4-FFF2-40B4-BE49-F238E27FC236}">
              <a16:creationId xmlns:a16="http://schemas.microsoft.com/office/drawing/2014/main" id="{EEA7433F-AAA0-40E9-A2FC-F35C565A6817}"/>
            </a:ext>
          </a:extLst>
        </xdr:cNvPr>
        <xdr:cNvCxnSpPr/>
      </xdr:nvCxnSpPr>
      <xdr:spPr>
        <a:xfrm>
          <a:off x="11534775" y="16381912"/>
          <a:ext cx="809625"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792" name="n_1aveValue【庁舎】&#10;有形固定資産減価償却率">
          <a:extLst>
            <a:ext uri="{FF2B5EF4-FFF2-40B4-BE49-F238E27FC236}">
              <a16:creationId xmlns:a16="http://schemas.microsoft.com/office/drawing/2014/main" id="{29E1E13A-19C4-4570-95F5-2ACDDEF68983}"/>
            </a:ext>
          </a:extLst>
        </xdr:cNvPr>
        <xdr:cNvSpPr txBox="1"/>
      </xdr:nvSpPr>
      <xdr:spPr>
        <a:xfrm>
          <a:off x="13745219" y="17174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793" name="n_2aveValue【庁舎】&#10;有形固定資産減価償却率">
          <a:extLst>
            <a:ext uri="{FF2B5EF4-FFF2-40B4-BE49-F238E27FC236}">
              <a16:creationId xmlns:a16="http://schemas.microsoft.com/office/drawing/2014/main" id="{B5B133C2-76BC-486E-86F0-E94960DBBD70}"/>
            </a:ext>
          </a:extLst>
        </xdr:cNvPr>
        <xdr:cNvSpPr txBox="1"/>
      </xdr:nvSpPr>
      <xdr:spPr>
        <a:xfrm>
          <a:off x="12964169" y="17192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794" name="n_3aveValue【庁舎】&#10;有形固定資産減価償却率">
          <a:extLst>
            <a:ext uri="{FF2B5EF4-FFF2-40B4-BE49-F238E27FC236}">
              <a16:creationId xmlns:a16="http://schemas.microsoft.com/office/drawing/2014/main" id="{CF4742E7-1754-46CD-935B-B1104B544721}"/>
            </a:ext>
          </a:extLst>
        </xdr:cNvPr>
        <xdr:cNvSpPr txBox="1"/>
      </xdr:nvSpPr>
      <xdr:spPr>
        <a:xfrm>
          <a:off x="12164069" y="17223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795" name="n_4aveValue【庁舎】&#10;有形固定資産減価償却率">
          <a:extLst>
            <a:ext uri="{FF2B5EF4-FFF2-40B4-BE49-F238E27FC236}">
              <a16:creationId xmlns:a16="http://schemas.microsoft.com/office/drawing/2014/main" id="{7F372C47-7709-4A99-8629-0D4676D59C8C}"/>
            </a:ext>
          </a:extLst>
        </xdr:cNvPr>
        <xdr:cNvSpPr txBox="1"/>
      </xdr:nvSpPr>
      <xdr:spPr>
        <a:xfrm>
          <a:off x="11354444" y="172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114135</xdr:rowOff>
    </xdr:from>
    <xdr:ext cx="405111" cy="259045"/>
    <xdr:sp macro="" textlink="">
      <xdr:nvSpPr>
        <xdr:cNvPr id="796" name="n_1mainValue【庁舎】&#10;有形固定資産減価償却率">
          <a:extLst>
            <a:ext uri="{FF2B5EF4-FFF2-40B4-BE49-F238E27FC236}">
              <a16:creationId xmlns:a16="http://schemas.microsoft.com/office/drawing/2014/main" id="{D654CCAB-005F-4912-81A0-C8E7E30AAD03}"/>
            </a:ext>
          </a:extLst>
        </xdr:cNvPr>
        <xdr:cNvSpPr txBox="1"/>
      </xdr:nvSpPr>
      <xdr:spPr>
        <a:xfrm>
          <a:off x="13745219" y="1623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70048</xdr:rowOff>
    </xdr:from>
    <xdr:ext cx="405111" cy="259045"/>
    <xdr:sp macro="" textlink="">
      <xdr:nvSpPr>
        <xdr:cNvPr id="797" name="n_2mainValue【庁舎】&#10;有形固定資産減価償却率">
          <a:extLst>
            <a:ext uri="{FF2B5EF4-FFF2-40B4-BE49-F238E27FC236}">
              <a16:creationId xmlns:a16="http://schemas.microsoft.com/office/drawing/2014/main" id="{9632E214-4686-4897-8E29-A50139413805}"/>
            </a:ext>
          </a:extLst>
        </xdr:cNvPr>
        <xdr:cNvSpPr txBox="1"/>
      </xdr:nvSpPr>
      <xdr:spPr>
        <a:xfrm>
          <a:off x="12964169" y="1618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25961</xdr:rowOff>
    </xdr:from>
    <xdr:ext cx="405111" cy="259045"/>
    <xdr:sp macro="" textlink="">
      <xdr:nvSpPr>
        <xdr:cNvPr id="798" name="n_3mainValue【庁舎】&#10;有形固定資産減価償却率">
          <a:extLst>
            <a:ext uri="{FF2B5EF4-FFF2-40B4-BE49-F238E27FC236}">
              <a16:creationId xmlns:a16="http://schemas.microsoft.com/office/drawing/2014/main" id="{CFAAFEC2-E454-442D-B9FB-CAA3DB8AC8D1}"/>
            </a:ext>
          </a:extLst>
        </xdr:cNvPr>
        <xdr:cNvSpPr txBox="1"/>
      </xdr:nvSpPr>
      <xdr:spPr>
        <a:xfrm>
          <a:off x="12164069" y="16145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161489</xdr:rowOff>
    </xdr:from>
    <xdr:ext cx="340478" cy="259045"/>
    <xdr:sp macro="" textlink="">
      <xdr:nvSpPr>
        <xdr:cNvPr id="799" name="n_4mainValue【庁舎】&#10;有形固定資産減価償却率">
          <a:extLst>
            <a:ext uri="{FF2B5EF4-FFF2-40B4-BE49-F238E27FC236}">
              <a16:creationId xmlns:a16="http://schemas.microsoft.com/office/drawing/2014/main" id="{2EF35C98-C9DF-484D-ACD3-D4F24218F054}"/>
            </a:ext>
          </a:extLst>
        </xdr:cNvPr>
        <xdr:cNvSpPr txBox="1"/>
      </xdr:nvSpPr>
      <xdr:spPr>
        <a:xfrm>
          <a:off x="11383586" y="161095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17FB88D6-7F3B-4A1A-94E9-61DA9C9335DD}"/>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5195357B-8DF8-4BF6-88EB-F162239CCD12}"/>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2221352A-0292-4851-89F8-DD157AC8D401}"/>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A7868FA4-5782-4FD9-A140-48ACA97FE128}"/>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77B07ACD-3D2B-4553-BF78-546A48A7A7ED}"/>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FE9CC7D3-82DF-41AB-BBBA-7CEB78DAD15E}"/>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416EBC51-F2BD-4FD6-9F46-B0AF71E2CF4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E0A29149-7F51-4514-A04C-7DB7E982DEF6}"/>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AB526B1E-8F44-4944-A10E-15E419F6814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A0EA1E20-A32E-47C1-A636-F75F11D45458}"/>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10ECA04E-6CD3-4EC6-B260-FF3D0C482A41}"/>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EF3103FD-53A7-44BC-927C-07458CA388DA}"/>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68D898E1-631D-481A-9158-0BDE49FC524A}"/>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1463F0A0-C73D-4251-BBBE-283F9307DBF4}"/>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587B58C8-B6D1-4899-8EDA-298E6EBFBBC1}"/>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70138590-2232-458F-96AF-DC5E301EE230}"/>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152008AD-7A15-4B97-ABD4-A61B87AA3A31}"/>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720A1209-2446-48AF-8A46-357B7A8912AB}"/>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01BE83B1-DE21-43FA-8055-B6875E532403}"/>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5C6EF807-9A35-4B4E-8B11-60D0AB69B4D9}"/>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8365B843-2D39-4AA8-8A60-27C5F509A65A}"/>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5878E1FE-104D-4B8F-BB0E-EE67D302C496}"/>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5AC3EE05-9885-436C-84C1-E349C6961217}"/>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823" name="直線コネクタ 822">
          <a:extLst>
            <a:ext uri="{FF2B5EF4-FFF2-40B4-BE49-F238E27FC236}">
              <a16:creationId xmlns:a16="http://schemas.microsoft.com/office/drawing/2014/main" id="{39D20D62-BEC4-42E4-BE26-119FCB4FEBF6}"/>
            </a:ext>
          </a:extLst>
        </xdr:cNvPr>
        <xdr:cNvCxnSpPr/>
      </xdr:nvCxnSpPr>
      <xdr:spPr>
        <a:xfrm flipV="1">
          <a:off x="19954239" y="16375507"/>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824" name="【庁舎】&#10;一人当たり面積最小値テキスト">
          <a:extLst>
            <a:ext uri="{FF2B5EF4-FFF2-40B4-BE49-F238E27FC236}">
              <a16:creationId xmlns:a16="http://schemas.microsoft.com/office/drawing/2014/main" id="{4383C6F0-D958-409D-AE83-DE34A999E408}"/>
            </a:ext>
          </a:extLst>
        </xdr:cNvPr>
        <xdr:cNvSpPr txBox="1"/>
      </xdr:nvSpPr>
      <xdr:spPr>
        <a:xfrm>
          <a:off x="19992975" y="176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825" name="直線コネクタ 824">
          <a:extLst>
            <a:ext uri="{FF2B5EF4-FFF2-40B4-BE49-F238E27FC236}">
              <a16:creationId xmlns:a16="http://schemas.microsoft.com/office/drawing/2014/main" id="{B84F2344-431B-4B9D-8DA7-F21C2C4FC25E}"/>
            </a:ext>
          </a:extLst>
        </xdr:cNvPr>
        <xdr:cNvCxnSpPr/>
      </xdr:nvCxnSpPr>
      <xdr:spPr>
        <a:xfrm>
          <a:off x="19878675" y="176874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826" name="【庁舎】&#10;一人当たり面積最大値テキスト">
          <a:extLst>
            <a:ext uri="{FF2B5EF4-FFF2-40B4-BE49-F238E27FC236}">
              <a16:creationId xmlns:a16="http://schemas.microsoft.com/office/drawing/2014/main" id="{8F126560-4B91-46AD-BDE4-3B15C4EB274D}"/>
            </a:ext>
          </a:extLst>
        </xdr:cNvPr>
        <xdr:cNvSpPr txBox="1"/>
      </xdr:nvSpPr>
      <xdr:spPr>
        <a:xfrm>
          <a:off x="19992975" y="161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827" name="直線コネクタ 826">
          <a:extLst>
            <a:ext uri="{FF2B5EF4-FFF2-40B4-BE49-F238E27FC236}">
              <a16:creationId xmlns:a16="http://schemas.microsoft.com/office/drawing/2014/main" id="{5D04E569-4327-4206-B2AB-3B4D38FDCD54}"/>
            </a:ext>
          </a:extLst>
        </xdr:cNvPr>
        <xdr:cNvCxnSpPr/>
      </xdr:nvCxnSpPr>
      <xdr:spPr>
        <a:xfrm>
          <a:off x="19878675" y="163755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828" name="【庁舎】&#10;一人当たり面積平均値テキスト">
          <a:extLst>
            <a:ext uri="{FF2B5EF4-FFF2-40B4-BE49-F238E27FC236}">
              <a16:creationId xmlns:a16="http://schemas.microsoft.com/office/drawing/2014/main" id="{8D581D05-5893-4A50-BA72-DECA66B930F5}"/>
            </a:ext>
          </a:extLst>
        </xdr:cNvPr>
        <xdr:cNvSpPr txBox="1"/>
      </xdr:nvSpPr>
      <xdr:spPr>
        <a:xfrm>
          <a:off x="19992975" y="17218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829" name="フローチャート: 判断 828">
          <a:extLst>
            <a:ext uri="{FF2B5EF4-FFF2-40B4-BE49-F238E27FC236}">
              <a16:creationId xmlns:a16="http://schemas.microsoft.com/office/drawing/2014/main" id="{977DF670-0BE5-462C-AC01-0BF693D4EFDB}"/>
            </a:ext>
          </a:extLst>
        </xdr:cNvPr>
        <xdr:cNvSpPr/>
      </xdr:nvSpPr>
      <xdr:spPr>
        <a:xfrm>
          <a:off x="19897725" y="1736420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830" name="フローチャート: 判断 829">
          <a:extLst>
            <a:ext uri="{FF2B5EF4-FFF2-40B4-BE49-F238E27FC236}">
              <a16:creationId xmlns:a16="http://schemas.microsoft.com/office/drawing/2014/main" id="{78DA6561-B472-437D-91E3-3E19E5E5613C}"/>
            </a:ext>
          </a:extLst>
        </xdr:cNvPr>
        <xdr:cNvSpPr/>
      </xdr:nvSpPr>
      <xdr:spPr>
        <a:xfrm>
          <a:off x="19154775" y="173719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831" name="フローチャート: 判断 830">
          <a:extLst>
            <a:ext uri="{FF2B5EF4-FFF2-40B4-BE49-F238E27FC236}">
              <a16:creationId xmlns:a16="http://schemas.microsoft.com/office/drawing/2014/main" id="{7F0C36CA-81A0-41AF-80F4-95EA0E08324B}"/>
            </a:ext>
          </a:extLst>
        </xdr:cNvPr>
        <xdr:cNvSpPr/>
      </xdr:nvSpPr>
      <xdr:spPr>
        <a:xfrm>
          <a:off x="18345150" y="173936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2" name="フローチャート: 判断 831">
          <a:extLst>
            <a:ext uri="{FF2B5EF4-FFF2-40B4-BE49-F238E27FC236}">
              <a16:creationId xmlns:a16="http://schemas.microsoft.com/office/drawing/2014/main" id="{B9B7380A-BBB6-4202-9005-0A4CC6AD3F57}"/>
            </a:ext>
          </a:extLst>
        </xdr:cNvPr>
        <xdr:cNvSpPr/>
      </xdr:nvSpPr>
      <xdr:spPr>
        <a:xfrm>
          <a:off x="17554575" y="174104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6731</xdr:rowOff>
    </xdr:from>
    <xdr:to>
      <xdr:col>98</xdr:col>
      <xdr:colOff>38100</xdr:colOff>
      <xdr:row>107</xdr:row>
      <xdr:rowOff>108331</xdr:rowOff>
    </xdr:to>
    <xdr:sp macro="" textlink="">
      <xdr:nvSpPr>
        <xdr:cNvPr id="833" name="フローチャート: 判断 832">
          <a:extLst>
            <a:ext uri="{FF2B5EF4-FFF2-40B4-BE49-F238E27FC236}">
              <a16:creationId xmlns:a16="http://schemas.microsoft.com/office/drawing/2014/main" id="{7C6D45A5-0EFE-4943-95B8-E66D987E5A29}"/>
            </a:ext>
          </a:extLst>
        </xdr:cNvPr>
        <xdr:cNvSpPr/>
      </xdr:nvSpPr>
      <xdr:spPr>
        <a:xfrm>
          <a:off x="16754475" y="174978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253C84B-E265-428F-9EB4-3AC2FCCC5D57}"/>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754C9F9-CEB4-40EF-8886-4CA8DA5F9850}"/>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8DD15423-0BEE-473A-9A59-0FCD02E56E00}"/>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A59366AD-1C88-4F44-B789-2D23A748AEEC}"/>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1BA55820-1D9E-4A3A-B1A9-4147FFF319B4}"/>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77215</xdr:rowOff>
    </xdr:from>
    <xdr:to>
      <xdr:col>116</xdr:col>
      <xdr:colOff>114300</xdr:colOff>
      <xdr:row>108</xdr:row>
      <xdr:rowOff>7365</xdr:rowOff>
    </xdr:to>
    <xdr:sp macro="" textlink="">
      <xdr:nvSpPr>
        <xdr:cNvPr id="839" name="楕円 838">
          <a:extLst>
            <a:ext uri="{FF2B5EF4-FFF2-40B4-BE49-F238E27FC236}">
              <a16:creationId xmlns:a16="http://schemas.microsoft.com/office/drawing/2014/main" id="{9FF6F1AA-D8F6-4DB9-A51E-6B6D5237BB39}"/>
            </a:ext>
          </a:extLst>
        </xdr:cNvPr>
        <xdr:cNvSpPr/>
      </xdr:nvSpPr>
      <xdr:spPr>
        <a:xfrm>
          <a:off x="19897725" y="175651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163592</xdr:rowOff>
    </xdr:from>
    <xdr:ext cx="469744" cy="259045"/>
    <xdr:sp macro="" textlink="">
      <xdr:nvSpPr>
        <xdr:cNvPr id="840" name="【庁舎】&#10;一人当たり面積該当値テキスト">
          <a:extLst>
            <a:ext uri="{FF2B5EF4-FFF2-40B4-BE49-F238E27FC236}">
              <a16:creationId xmlns:a16="http://schemas.microsoft.com/office/drawing/2014/main" id="{9E3A1506-7A67-4B41-BA42-838C448149A1}"/>
            </a:ext>
          </a:extLst>
        </xdr:cNvPr>
        <xdr:cNvSpPr txBox="1"/>
      </xdr:nvSpPr>
      <xdr:spPr>
        <a:xfrm>
          <a:off x="19992975" y="174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80645</xdr:rowOff>
    </xdr:from>
    <xdr:to>
      <xdr:col>112</xdr:col>
      <xdr:colOff>38100</xdr:colOff>
      <xdr:row>108</xdr:row>
      <xdr:rowOff>10795</xdr:rowOff>
    </xdr:to>
    <xdr:sp macro="" textlink="">
      <xdr:nvSpPr>
        <xdr:cNvPr id="841" name="楕円 840">
          <a:extLst>
            <a:ext uri="{FF2B5EF4-FFF2-40B4-BE49-F238E27FC236}">
              <a16:creationId xmlns:a16="http://schemas.microsoft.com/office/drawing/2014/main" id="{95217C19-0BB3-4DA8-B47E-388747B545C0}"/>
            </a:ext>
          </a:extLst>
        </xdr:cNvPr>
        <xdr:cNvSpPr/>
      </xdr:nvSpPr>
      <xdr:spPr>
        <a:xfrm>
          <a:off x="19154775" y="175717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128015</xdr:rowOff>
    </xdr:from>
    <xdr:to>
      <xdr:col>116</xdr:col>
      <xdr:colOff>63500</xdr:colOff>
      <xdr:row>107</xdr:row>
      <xdr:rowOff>131445</xdr:rowOff>
    </xdr:to>
    <xdr:cxnSp macro="">
      <xdr:nvCxnSpPr>
        <xdr:cNvPr id="842" name="直線コネクタ 841">
          <a:extLst>
            <a:ext uri="{FF2B5EF4-FFF2-40B4-BE49-F238E27FC236}">
              <a16:creationId xmlns:a16="http://schemas.microsoft.com/office/drawing/2014/main" id="{B5DB08D7-3A22-4C32-83B9-095E2F13661A}"/>
            </a:ext>
          </a:extLst>
        </xdr:cNvPr>
        <xdr:cNvCxnSpPr/>
      </xdr:nvCxnSpPr>
      <xdr:spPr>
        <a:xfrm flipV="1">
          <a:off x="19202400" y="17612740"/>
          <a:ext cx="752475" cy="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84455</xdr:rowOff>
    </xdr:from>
    <xdr:to>
      <xdr:col>107</xdr:col>
      <xdr:colOff>101600</xdr:colOff>
      <xdr:row>108</xdr:row>
      <xdr:rowOff>14605</xdr:rowOff>
    </xdr:to>
    <xdr:sp macro="" textlink="">
      <xdr:nvSpPr>
        <xdr:cNvPr id="843" name="楕円 842">
          <a:extLst>
            <a:ext uri="{FF2B5EF4-FFF2-40B4-BE49-F238E27FC236}">
              <a16:creationId xmlns:a16="http://schemas.microsoft.com/office/drawing/2014/main" id="{C235EFF4-BB6A-4D72-9BCD-297A8A103900}"/>
            </a:ext>
          </a:extLst>
        </xdr:cNvPr>
        <xdr:cNvSpPr/>
      </xdr:nvSpPr>
      <xdr:spPr>
        <a:xfrm>
          <a:off x="18345150" y="175755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131445</xdr:rowOff>
    </xdr:from>
    <xdr:to>
      <xdr:col>111</xdr:col>
      <xdr:colOff>177800</xdr:colOff>
      <xdr:row>107</xdr:row>
      <xdr:rowOff>135255</xdr:rowOff>
    </xdr:to>
    <xdr:cxnSp macro="">
      <xdr:nvCxnSpPr>
        <xdr:cNvPr id="844" name="直線コネクタ 843">
          <a:extLst>
            <a:ext uri="{FF2B5EF4-FFF2-40B4-BE49-F238E27FC236}">
              <a16:creationId xmlns:a16="http://schemas.microsoft.com/office/drawing/2014/main" id="{52578DCD-B5F6-4AA4-908D-7D6DEE272245}"/>
            </a:ext>
          </a:extLst>
        </xdr:cNvPr>
        <xdr:cNvCxnSpPr/>
      </xdr:nvCxnSpPr>
      <xdr:spPr>
        <a:xfrm flipV="1">
          <a:off x="18392775" y="17619345"/>
          <a:ext cx="8096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845" name="楕円 844">
          <a:extLst>
            <a:ext uri="{FF2B5EF4-FFF2-40B4-BE49-F238E27FC236}">
              <a16:creationId xmlns:a16="http://schemas.microsoft.com/office/drawing/2014/main" id="{0756E6AD-5FDB-46A6-B09A-51C355A162F6}"/>
            </a:ext>
          </a:extLst>
        </xdr:cNvPr>
        <xdr:cNvSpPr/>
      </xdr:nvSpPr>
      <xdr:spPr>
        <a:xfrm>
          <a:off x="17554575" y="175718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135255</xdr:rowOff>
    </xdr:from>
    <xdr:to>
      <xdr:col>107</xdr:col>
      <xdr:colOff>50800</xdr:colOff>
      <xdr:row>107</xdr:row>
      <xdr:rowOff>137922</xdr:rowOff>
    </xdr:to>
    <xdr:cxnSp macro="">
      <xdr:nvCxnSpPr>
        <xdr:cNvPr id="846" name="直線コネクタ 845">
          <a:extLst>
            <a:ext uri="{FF2B5EF4-FFF2-40B4-BE49-F238E27FC236}">
              <a16:creationId xmlns:a16="http://schemas.microsoft.com/office/drawing/2014/main" id="{6E2200E3-FACC-48E5-9ADE-0AC4F535F9CE}"/>
            </a:ext>
          </a:extLst>
        </xdr:cNvPr>
        <xdr:cNvCxnSpPr/>
      </xdr:nvCxnSpPr>
      <xdr:spPr>
        <a:xfrm flipV="1">
          <a:off x="17602200" y="17623155"/>
          <a:ext cx="790575"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90170</xdr:rowOff>
    </xdr:from>
    <xdr:to>
      <xdr:col>98</xdr:col>
      <xdr:colOff>38100</xdr:colOff>
      <xdr:row>108</xdr:row>
      <xdr:rowOff>20320</xdr:rowOff>
    </xdr:to>
    <xdr:sp macro="" textlink="">
      <xdr:nvSpPr>
        <xdr:cNvPr id="847" name="楕円 846">
          <a:extLst>
            <a:ext uri="{FF2B5EF4-FFF2-40B4-BE49-F238E27FC236}">
              <a16:creationId xmlns:a16="http://schemas.microsoft.com/office/drawing/2014/main" id="{417D2388-9C95-477A-9DEB-A6A41C668E35}"/>
            </a:ext>
          </a:extLst>
        </xdr:cNvPr>
        <xdr:cNvSpPr/>
      </xdr:nvSpPr>
      <xdr:spPr>
        <a:xfrm>
          <a:off x="16754475" y="175748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137922</xdr:rowOff>
    </xdr:from>
    <xdr:to>
      <xdr:col>102</xdr:col>
      <xdr:colOff>114300</xdr:colOff>
      <xdr:row>107</xdr:row>
      <xdr:rowOff>140970</xdr:rowOff>
    </xdr:to>
    <xdr:cxnSp macro="">
      <xdr:nvCxnSpPr>
        <xdr:cNvPr id="848" name="直線コネクタ 847">
          <a:extLst>
            <a:ext uri="{FF2B5EF4-FFF2-40B4-BE49-F238E27FC236}">
              <a16:creationId xmlns:a16="http://schemas.microsoft.com/office/drawing/2014/main" id="{AE77EFD1-FF51-40D9-9E89-DCFBF541D372}"/>
            </a:ext>
          </a:extLst>
        </xdr:cNvPr>
        <xdr:cNvCxnSpPr/>
      </xdr:nvCxnSpPr>
      <xdr:spPr>
        <a:xfrm flipV="1">
          <a:off x="16802100" y="17628997"/>
          <a:ext cx="8001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849" name="n_1aveValue【庁舎】&#10;一人当たり面積">
          <a:extLst>
            <a:ext uri="{FF2B5EF4-FFF2-40B4-BE49-F238E27FC236}">
              <a16:creationId xmlns:a16="http://schemas.microsoft.com/office/drawing/2014/main" id="{BF94FC61-412A-4839-B20A-91A030C9FFCC}"/>
            </a:ext>
          </a:extLst>
        </xdr:cNvPr>
        <xdr:cNvSpPr txBox="1"/>
      </xdr:nvSpPr>
      <xdr:spPr>
        <a:xfrm>
          <a:off x="18983402" y="1714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850" name="n_2aveValue【庁舎】&#10;一人当たり面積">
          <a:extLst>
            <a:ext uri="{FF2B5EF4-FFF2-40B4-BE49-F238E27FC236}">
              <a16:creationId xmlns:a16="http://schemas.microsoft.com/office/drawing/2014/main" id="{24423697-6B81-47B6-96E9-B9A9566B1134}"/>
            </a:ext>
          </a:extLst>
        </xdr:cNvPr>
        <xdr:cNvSpPr txBox="1"/>
      </xdr:nvSpPr>
      <xdr:spPr>
        <a:xfrm>
          <a:off x="18183302" y="1717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51" name="n_3aveValue【庁舎】&#10;一人当たり面積">
          <a:extLst>
            <a:ext uri="{FF2B5EF4-FFF2-40B4-BE49-F238E27FC236}">
              <a16:creationId xmlns:a16="http://schemas.microsoft.com/office/drawing/2014/main" id="{F1157C88-7889-4223-A05D-8C7A12DC9EFB}"/>
            </a:ext>
          </a:extLst>
        </xdr:cNvPr>
        <xdr:cNvSpPr txBox="1"/>
      </xdr:nvSpPr>
      <xdr:spPr>
        <a:xfrm>
          <a:off x="17383202"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124858</xdr:rowOff>
    </xdr:from>
    <xdr:ext cx="469744" cy="259045"/>
    <xdr:sp macro="" textlink="">
      <xdr:nvSpPr>
        <xdr:cNvPr id="852" name="n_4aveValue【庁舎】&#10;一人当たり面積">
          <a:extLst>
            <a:ext uri="{FF2B5EF4-FFF2-40B4-BE49-F238E27FC236}">
              <a16:creationId xmlns:a16="http://schemas.microsoft.com/office/drawing/2014/main" id="{2E3DAB7D-364F-4F3E-A4DF-62F0B4669ADD}"/>
            </a:ext>
          </a:extLst>
        </xdr:cNvPr>
        <xdr:cNvSpPr txBox="1"/>
      </xdr:nvSpPr>
      <xdr:spPr>
        <a:xfrm>
          <a:off x="16592627" y="1726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1922</xdr:rowOff>
    </xdr:from>
    <xdr:ext cx="469744" cy="259045"/>
    <xdr:sp macro="" textlink="">
      <xdr:nvSpPr>
        <xdr:cNvPr id="853" name="n_1mainValue【庁舎】&#10;一人当たり面積">
          <a:extLst>
            <a:ext uri="{FF2B5EF4-FFF2-40B4-BE49-F238E27FC236}">
              <a16:creationId xmlns:a16="http://schemas.microsoft.com/office/drawing/2014/main" id="{E688FC3E-8A8F-4A8D-99E5-0475115CD419}"/>
            </a:ext>
          </a:extLst>
        </xdr:cNvPr>
        <xdr:cNvSpPr txBox="1"/>
      </xdr:nvSpPr>
      <xdr:spPr>
        <a:xfrm>
          <a:off x="18983402" y="1766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5732</xdr:rowOff>
    </xdr:from>
    <xdr:ext cx="469744" cy="259045"/>
    <xdr:sp macro="" textlink="">
      <xdr:nvSpPr>
        <xdr:cNvPr id="854" name="n_2mainValue【庁舎】&#10;一人当たり面積">
          <a:extLst>
            <a:ext uri="{FF2B5EF4-FFF2-40B4-BE49-F238E27FC236}">
              <a16:creationId xmlns:a16="http://schemas.microsoft.com/office/drawing/2014/main" id="{BDCC29B7-0461-495B-8FA8-25189BDE64D2}"/>
            </a:ext>
          </a:extLst>
        </xdr:cNvPr>
        <xdr:cNvSpPr txBox="1"/>
      </xdr:nvSpPr>
      <xdr:spPr>
        <a:xfrm>
          <a:off x="18183302" y="1766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8399</xdr:rowOff>
    </xdr:from>
    <xdr:ext cx="469744" cy="259045"/>
    <xdr:sp macro="" textlink="">
      <xdr:nvSpPr>
        <xdr:cNvPr id="855" name="n_3mainValue【庁舎】&#10;一人当たり面積">
          <a:extLst>
            <a:ext uri="{FF2B5EF4-FFF2-40B4-BE49-F238E27FC236}">
              <a16:creationId xmlns:a16="http://schemas.microsoft.com/office/drawing/2014/main" id="{BA7D0871-4763-4E86-85D2-A7A3E4C5462A}"/>
            </a:ext>
          </a:extLst>
        </xdr:cNvPr>
        <xdr:cNvSpPr txBox="1"/>
      </xdr:nvSpPr>
      <xdr:spPr>
        <a:xfrm>
          <a:off x="17383202" y="1767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11447</xdr:rowOff>
    </xdr:from>
    <xdr:ext cx="469744" cy="259045"/>
    <xdr:sp macro="" textlink="">
      <xdr:nvSpPr>
        <xdr:cNvPr id="856" name="n_4mainValue【庁舎】&#10;一人当たり面積">
          <a:extLst>
            <a:ext uri="{FF2B5EF4-FFF2-40B4-BE49-F238E27FC236}">
              <a16:creationId xmlns:a16="http://schemas.microsoft.com/office/drawing/2014/main" id="{13F38F46-CF71-4462-9780-5C28A84F24D9}"/>
            </a:ext>
          </a:extLst>
        </xdr:cNvPr>
        <xdr:cNvSpPr txBox="1"/>
      </xdr:nvSpPr>
      <xdr:spPr>
        <a:xfrm>
          <a:off x="16592627"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D8D17F77-AE5A-4754-B7CA-254353BE613C}"/>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95A03916-3AB1-485E-93E5-F486D70D2A55}"/>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8A6DDFD7-D748-4949-945B-F6A1E0531544}"/>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年度は大規模事業建設事業等が少なかったため、消防施設を除く全ての項目で上昇（老朽化）しています。消防施設は令和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年度から雲南広域連合の各消防署で大規模改修を行っているため、償却率は令和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年度まで低下（改善）する見込みです。また、類似団体平均と比較すると、一般廃棄物処理施設、保健センター、福祉施設を除く項目では下回っています。図書館の償却率は、令和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年度に中央図書館（来島拠点複合施設（来島交流センター））を新規設置したことから、庁舎の償却率は、平成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年度に新庁舎建設したことから小さい値となっています。</a:t>
          </a:r>
        </a:p>
        <a:p>
          <a:r>
            <a:rPr kumimoji="1" lang="ja-JP" altLang="en-US" sz="1300">
              <a:latin typeface="ＭＳ Ｐゴシック" panose="020B0600070205080204" pitchFamily="50" charset="-128"/>
              <a:ea typeface="ＭＳ Ｐゴシック" panose="020B0600070205080204" pitchFamily="50" charset="-128"/>
            </a:rPr>
            <a:t>■一人当たりの面積</a:t>
          </a:r>
        </a:p>
        <a:p>
          <a:r>
            <a:rPr kumimoji="1" lang="ja-JP" altLang="en-US" sz="1300">
              <a:latin typeface="ＭＳ Ｐゴシック" panose="020B0600070205080204" pitchFamily="50" charset="-128"/>
              <a:ea typeface="ＭＳ Ｐゴシック" panose="020B0600070205080204" pitchFamily="50" charset="-128"/>
            </a:rPr>
            <a:t>・・・消防施設を除いて、その他項目では類似団体平均を下回っています。令和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年度より市町村類型が変更となったことも要因の一つですが、今後も適切な規模を模索しつつ、施設の維持管理・更新について検討します。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島根県飯南町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
4,436
242.88
9,218,682
9,074,773
125,228
4,379,183
9,887,490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人口の減少や少子高齢化（</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高齢化率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時点：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47.0</a:t>
          </a:r>
          <a:r>
            <a:rPr kumimoji="1" lang="ja-JP" altLang="en-US" sz="1300">
              <a:latin typeface="ＭＳ Ｐゴシック" panose="020B0600070205080204" pitchFamily="50" charset="-128"/>
              <a:ea typeface="ＭＳ Ｐゴシック" panose="020B0600070205080204" pitchFamily="50" charset="-128"/>
            </a:rPr>
            <a:t>％）などに加え、産業基盤も弱いため、類似団体平均を下回る状況が続いています。行財政改革による支出の節減、総合振興計画に沿った施策の重点化、税収をはじめとする自主財源の確保を進めることで財政基盤の強化を図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155575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155575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ポイント上昇しました。経常的な支出が前年度から</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百万円の増（人件費</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百万円、物件費</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百万円、扶助費</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百万円、補助費等</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百万円、維持修繕費△</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百万円、公債費△</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百万円など）に加え、経常的な収入が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百万円の減（普通交付税</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百万円、臨時財政対策債△</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百万円など）となったためです。</a:t>
          </a:r>
        </a:p>
        <a:p>
          <a:r>
            <a:rPr kumimoji="1" lang="ja-JP" altLang="en-US" sz="1100">
              <a:latin typeface="ＭＳ Ｐゴシック" panose="020B0600070205080204" pitchFamily="50" charset="-128"/>
              <a:ea typeface="ＭＳ Ｐゴシック" panose="020B0600070205080204" pitchFamily="50" charset="-128"/>
            </a:rPr>
            <a:t>　また、類似団体との比較では、扶助費や公債費、補助費に対する同比率が特に高く、全体では</a:t>
          </a:r>
          <a:r>
            <a:rPr kumimoji="1" lang="en-US" altLang="ja-JP" sz="1100">
              <a:latin typeface="ＭＳ Ｐゴシック" panose="020B0600070205080204" pitchFamily="50" charset="-128"/>
              <a:ea typeface="ＭＳ Ｐゴシック" panose="020B0600070205080204" pitchFamily="50" charset="-128"/>
            </a:rPr>
            <a:t>13.4</a:t>
          </a:r>
          <a:r>
            <a:rPr kumimoji="1" lang="ja-JP" altLang="en-US" sz="1100">
              <a:latin typeface="ＭＳ Ｐゴシック" panose="020B0600070205080204" pitchFamily="50" charset="-128"/>
              <a:ea typeface="ＭＳ Ｐゴシック" panose="020B0600070205080204" pitchFamily="50" charset="-128"/>
            </a:rPr>
            <a:t>ポイント高くなっています。</a:t>
          </a:r>
        </a:p>
        <a:p>
          <a:r>
            <a:rPr kumimoji="1" lang="ja-JP" altLang="en-US" sz="1100">
              <a:latin typeface="ＭＳ Ｐゴシック" panose="020B0600070205080204" pitchFamily="50" charset="-128"/>
              <a:ea typeface="ＭＳ Ｐゴシック" panose="020B0600070205080204" pitchFamily="50" charset="-128"/>
            </a:rPr>
            <a:t>　今後も支出は横ばいとなる一方で普通交付税の減少が見込まれ比率が上昇傾向にあるため、事業の整理や町債の繰上償還などを実施し、類似団体と同水準になるよう努めます。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150919</xdr:rowOff>
    </xdr:from>
    <xdr:to>
      <xdr:col>23</xdr:col>
      <xdr:colOff>133350</xdr:colOff>
      <xdr:row>67</xdr:row>
      <xdr:rowOff>15663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466619"/>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153458</xdr:rowOff>
    </xdr:from>
    <xdr:to>
      <xdr:col>19</xdr:col>
      <xdr:colOff>133350</xdr:colOff>
      <xdr:row>66</xdr:row>
      <xdr:rowOff>150919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97708"/>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153458</xdr:rowOff>
    </xdr:from>
    <xdr:to>
      <xdr:col>15</xdr:col>
      <xdr:colOff>82550</xdr:colOff>
      <xdr:row>66</xdr:row>
      <xdr:rowOff>30269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97708"/>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30269</xdr:rowOff>
    </xdr:from>
    <xdr:to>
      <xdr:col>11</xdr:col>
      <xdr:colOff>31750</xdr:colOff>
      <xdr:row>66</xdr:row>
      <xdr:rowOff>90594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4596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6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37482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3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136313</xdr:rowOff>
    </xdr:from>
    <xdr:to>
      <xdr:col>23</xdr:col>
      <xdr:colOff>184150</xdr:colOff>
      <xdr:row>67</xdr:row>
      <xdr:rowOff>66463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32190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4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100119</xdr:rowOff>
    </xdr:from>
    <xdr:to>
      <xdr:col>19</xdr:col>
      <xdr:colOff>184150</xdr:colOff>
      <xdr:row>67</xdr:row>
      <xdr:rowOff>30269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41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15046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502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102658</xdr:rowOff>
    </xdr:from>
    <xdr:to>
      <xdr:col>15</xdr:col>
      <xdr:colOff>133350</xdr:colOff>
      <xdr:row>66</xdr:row>
      <xdr:rowOff>32808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17585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3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150919</xdr:rowOff>
    </xdr:from>
    <xdr:to>
      <xdr:col>11</xdr:col>
      <xdr:colOff>82550</xdr:colOff>
      <xdr:row>66</xdr:row>
      <xdr:rowOff>81069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65846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39794</xdr:rowOff>
    </xdr:from>
    <xdr:to>
      <xdr:col>7</xdr:col>
      <xdr:colOff>31750</xdr:colOff>
      <xdr:row>66</xdr:row>
      <xdr:rowOff>141394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126171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前年度から人件費・物件費ともに増加しました。</a:t>
          </a:r>
        </a:p>
        <a:p>
          <a:r>
            <a:rPr kumimoji="1" lang="ja-JP" altLang="en-US" sz="1100">
              <a:latin typeface="ＭＳ Ｐゴシック" panose="020B0600070205080204" pitchFamily="50" charset="-128"/>
              <a:ea typeface="ＭＳ Ｐゴシック" panose="020B0600070205080204" pitchFamily="50" charset="-128"/>
            </a:rPr>
            <a:t>　人件費は、会計年度任用職員報酬の増加等により、昨年度から</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百万円となりました。</a:t>
          </a:r>
        </a:p>
        <a:p>
          <a:r>
            <a:rPr kumimoji="1" lang="ja-JP" altLang="en-US" sz="1100">
              <a:latin typeface="ＭＳ Ｐゴシック" panose="020B0600070205080204" pitchFamily="50" charset="-128"/>
              <a:ea typeface="ＭＳ Ｐゴシック" panose="020B0600070205080204" pitchFamily="50" charset="-128"/>
            </a:rPr>
            <a:t>　物件費は、新型コロナウイルス感染症ワクチン接種対策費用や高齢者福祉基本計画検討支援業務委託など、臨時的な支出は△</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百万円となりましたが、物価高騰により指定管理料を始めとした経常的な支出が</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百万円となったため、物件費全体では昨年度から</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百万円となりました。</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年度に市町村類型が人口のより少ない類型へ変更されたことから類似団体平均は下回っていますが、今後も経費の節減に努め効率的な行財政運営を進めます。</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129916</xdr:rowOff>
    </xdr:from>
    <xdr:to>
      <xdr:col>23</xdr:col>
      <xdr:colOff>133350</xdr:colOff>
      <xdr:row>82</xdr:row>
      <xdr:rowOff>135947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88816"/>
          <a:ext cx="8382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108090</xdr:rowOff>
    </xdr:from>
    <xdr:to>
      <xdr:col>19</xdr:col>
      <xdr:colOff>133350</xdr:colOff>
      <xdr:row>82</xdr:row>
      <xdr:rowOff>129916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66990"/>
          <a:ext cx="889000" cy="2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94743</xdr:rowOff>
    </xdr:from>
    <xdr:to>
      <xdr:col>15</xdr:col>
      <xdr:colOff>82550</xdr:colOff>
      <xdr:row>82</xdr:row>
      <xdr:rowOff>108090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53643"/>
          <a:ext cx="889000" cy="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55070</xdr:rowOff>
    </xdr:from>
    <xdr:to>
      <xdr:col>11</xdr:col>
      <xdr:colOff>31750</xdr:colOff>
      <xdr:row>82</xdr:row>
      <xdr:rowOff>94743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13970"/>
          <a:ext cx="889000" cy="3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100549</xdr:rowOff>
    </xdr:from>
    <xdr:to>
      <xdr:col>7</xdr:col>
      <xdr:colOff>31750</xdr:colOff>
      <xdr:row>82</xdr:row>
      <xdr:rowOff>30699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40876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5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85147</xdr:rowOff>
    </xdr:from>
    <xdr:to>
      <xdr:col>23</xdr:col>
      <xdr:colOff>184150</xdr:colOff>
      <xdr:row>83</xdr:row>
      <xdr:rowOff>15297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101674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79116</xdr:rowOff>
    </xdr:from>
    <xdr:to>
      <xdr:col>19</xdr:col>
      <xdr:colOff>184150</xdr:colOff>
      <xdr:row>83</xdr:row>
      <xdr:rowOff>9266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3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19443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06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57290</xdr:rowOff>
    </xdr:from>
    <xdr:to>
      <xdr:col>15</xdr:col>
      <xdr:colOff>133350</xdr:colOff>
      <xdr:row>82</xdr:row>
      <xdr:rowOff>158890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169067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8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43943</xdr:rowOff>
    </xdr:from>
    <xdr:to>
      <xdr:col>11</xdr:col>
      <xdr:colOff>82550</xdr:colOff>
      <xdr:row>82</xdr:row>
      <xdr:rowOff>145543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0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155720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7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4270</xdr:rowOff>
    </xdr:from>
    <xdr:to>
      <xdr:col>7</xdr:col>
      <xdr:colOff>31750</xdr:colOff>
      <xdr:row>82</xdr:row>
      <xdr:rowOff>105870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90647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職員の給与は、人事院勧告、県人事委員会勧告に基づいて毎年見直しを行っています。今後も地域の民間給与の状況を踏まえ、給与の適正化に努めます。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36195</xdr:rowOff>
    </xdr:from>
    <xdr:to>
      <xdr:col>81</xdr:col>
      <xdr:colOff>44450</xdr:colOff>
      <xdr:row>88</xdr:row>
      <xdr:rowOff>42227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123795"/>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42227</xdr:rowOff>
    </xdr:from>
    <xdr:to>
      <xdr:col>77</xdr:col>
      <xdr:colOff>44450</xdr:colOff>
      <xdr:row>88</xdr:row>
      <xdr:rowOff>72389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129827"/>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48261</xdr:rowOff>
    </xdr:from>
    <xdr:to>
      <xdr:col>72</xdr:col>
      <xdr:colOff>203200</xdr:colOff>
      <xdr:row>88</xdr:row>
      <xdr:rowOff>72389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1358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48261</xdr:rowOff>
    </xdr:from>
    <xdr:to>
      <xdr:col>68</xdr:col>
      <xdr:colOff>152400</xdr:colOff>
      <xdr:row>88</xdr:row>
      <xdr:rowOff>102552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135861"/>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156845</xdr:rowOff>
    </xdr:from>
    <xdr:to>
      <xdr:col>81</xdr:col>
      <xdr:colOff>95250</xdr:colOff>
      <xdr:row>88</xdr:row>
      <xdr:rowOff>86995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52722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6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162877</xdr:rowOff>
    </xdr:from>
    <xdr:to>
      <xdr:col>77</xdr:col>
      <xdr:colOff>95250</xdr:colOff>
      <xdr:row>88</xdr:row>
      <xdr:rowOff>93027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77804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165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21589</xdr:rowOff>
    </xdr:from>
    <xdr:to>
      <xdr:col>73</xdr:col>
      <xdr:colOff>44450</xdr:colOff>
      <xdr:row>88</xdr:row>
      <xdr:rowOff>123189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107966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168911</xdr:rowOff>
    </xdr:from>
    <xdr:to>
      <xdr:col>68</xdr:col>
      <xdr:colOff>203200</xdr:colOff>
      <xdr:row>88</xdr:row>
      <xdr:rowOff>99061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83838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51752</xdr:rowOff>
    </xdr:from>
    <xdr:to>
      <xdr:col>64</xdr:col>
      <xdr:colOff>152400</xdr:colOff>
      <xdr:row>88</xdr:row>
      <xdr:rowOff>153352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138129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2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月に合併を行ったことで人口千人当たりの職員数が類似団体平均より多く推移していましたが、令和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年度に市町村類型が人口のより少ない類型へ変更されたことから、類似団体平均を下回りました。</a:t>
          </a:r>
        </a:p>
        <a:p>
          <a:r>
            <a:rPr kumimoji="1" lang="ja-JP" altLang="en-US" sz="1300">
              <a:latin typeface="ＭＳ Ｐゴシック" panose="020B0600070205080204" pitchFamily="50" charset="-128"/>
              <a:ea typeface="ＭＳ Ｐゴシック" panose="020B0600070205080204" pitchFamily="50" charset="-128"/>
            </a:rPr>
            <a:t>　職員数はほぼ横ばいで推移しており、今後も定員管理計画に基づく職員数管理と内部組織の見直しを行うとともに、事業実施にあたっての事務管理の効率化を図り、住民サービスの向上を目指します。</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41815</xdr:rowOff>
    </xdr:from>
    <xdr:to>
      <xdr:col>81</xdr:col>
      <xdr:colOff>44450</xdr:colOff>
      <xdr:row>59</xdr:row>
      <xdr:rowOff>65040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57365"/>
          <a:ext cx="838200" cy="2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30052</xdr:rowOff>
    </xdr:from>
    <xdr:to>
      <xdr:col>77</xdr:col>
      <xdr:colOff>44450</xdr:colOff>
      <xdr:row>59</xdr:row>
      <xdr:rowOff>41815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45602"/>
          <a:ext cx="889000" cy="1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21907</xdr:rowOff>
    </xdr:from>
    <xdr:to>
      <xdr:col>72</xdr:col>
      <xdr:colOff>203200</xdr:colOff>
      <xdr:row>59</xdr:row>
      <xdr:rowOff>30052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37457"/>
          <a:ext cx="889000" cy="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21907</xdr:rowOff>
    </xdr:from>
    <xdr:to>
      <xdr:col>68</xdr:col>
      <xdr:colOff>152400</xdr:colOff>
      <xdr:row>59</xdr:row>
      <xdr:rowOff>51165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137457"/>
          <a:ext cx="889000" cy="2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78613</xdr:rowOff>
    </xdr:from>
    <xdr:to>
      <xdr:col>64</xdr:col>
      <xdr:colOff>152400</xdr:colOff>
      <xdr:row>59</xdr:row>
      <xdr:rowOff>8763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0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18940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79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14240</xdr:rowOff>
    </xdr:from>
    <xdr:to>
      <xdr:col>81</xdr:col>
      <xdr:colOff>95250</xdr:colOff>
      <xdr:row>59</xdr:row>
      <xdr:rowOff>115840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30767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7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162465</xdr:rowOff>
    </xdr:from>
    <xdr:to>
      <xdr:col>77</xdr:col>
      <xdr:colOff>95250</xdr:colOff>
      <xdr:row>59</xdr:row>
      <xdr:rowOff>92615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102792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75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150702</xdr:rowOff>
    </xdr:from>
    <xdr:to>
      <xdr:col>73</xdr:col>
      <xdr:colOff>44450</xdr:colOff>
      <xdr:row>59</xdr:row>
      <xdr:rowOff>80852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9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91029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63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142557</xdr:rowOff>
    </xdr:from>
    <xdr:to>
      <xdr:col>68</xdr:col>
      <xdr:colOff>203200</xdr:colOff>
      <xdr:row>59</xdr:row>
      <xdr:rowOff>72707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82884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5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365</xdr:rowOff>
    </xdr:from>
    <xdr:to>
      <xdr:col>64</xdr:col>
      <xdr:colOff>152400</xdr:colOff>
      <xdr:row>59</xdr:row>
      <xdr:rowOff>101965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86742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0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実質公債費比率（</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カ年平均値）は、令和</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年度の</a:t>
          </a:r>
          <a:r>
            <a:rPr kumimoji="1" lang="en-US" altLang="ja-JP" sz="900">
              <a:latin typeface="ＭＳ Ｐゴシック" panose="020B0600070205080204" pitchFamily="50" charset="-128"/>
              <a:ea typeface="ＭＳ Ｐゴシック" panose="020B0600070205080204" pitchFamily="50" charset="-128"/>
            </a:rPr>
            <a:t>8.60</a:t>
          </a:r>
          <a:r>
            <a:rPr kumimoji="1" lang="ja-JP" altLang="en-US" sz="900">
              <a:latin typeface="ＭＳ Ｐゴシック" panose="020B0600070205080204" pitchFamily="50" charset="-128"/>
              <a:ea typeface="ＭＳ Ｐゴシック" panose="020B0600070205080204" pitchFamily="50" charset="-128"/>
            </a:rPr>
            <a:t>％が算定から外れ令和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年度の</a:t>
          </a:r>
          <a:r>
            <a:rPr kumimoji="1" lang="en-US" altLang="ja-JP" sz="900">
              <a:latin typeface="ＭＳ Ｐゴシック" panose="020B0600070205080204" pitchFamily="50" charset="-128"/>
              <a:ea typeface="ＭＳ Ｐゴシック" panose="020B0600070205080204" pitchFamily="50" charset="-128"/>
            </a:rPr>
            <a:t>9.62</a:t>
          </a:r>
          <a:r>
            <a:rPr kumimoji="1" lang="ja-JP" altLang="en-US" sz="900">
              <a:latin typeface="ＭＳ Ｐゴシック" panose="020B0600070205080204" pitchFamily="50" charset="-128"/>
              <a:ea typeface="ＭＳ Ｐゴシック" panose="020B0600070205080204" pitchFamily="50" charset="-128"/>
            </a:rPr>
            <a:t>％が算入されたため、前年度と比較して</a:t>
          </a:r>
          <a:r>
            <a:rPr kumimoji="1" lang="en-US" altLang="ja-JP" sz="900">
              <a:latin typeface="ＭＳ Ｐゴシック" panose="020B0600070205080204" pitchFamily="50" charset="-128"/>
              <a:ea typeface="ＭＳ Ｐゴシック" panose="020B0600070205080204" pitchFamily="50" charset="-128"/>
            </a:rPr>
            <a:t>0.4</a:t>
          </a:r>
          <a:r>
            <a:rPr kumimoji="1" lang="ja-JP" altLang="en-US" sz="900">
              <a:latin typeface="ＭＳ Ｐゴシック" panose="020B0600070205080204" pitchFamily="50" charset="-128"/>
              <a:ea typeface="ＭＳ Ｐゴシック" panose="020B0600070205080204" pitchFamily="50" charset="-128"/>
            </a:rPr>
            <a:t>ポイント上昇し</a:t>
          </a:r>
          <a:r>
            <a:rPr kumimoji="1" lang="en-US" altLang="ja-JP" sz="900">
              <a:latin typeface="ＭＳ Ｐゴシック" panose="020B0600070205080204" pitchFamily="50" charset="-128"/>
              <a:ea typeface="ＭＳ Ｐゴシック" panose="020B0600070205080204" pitchFamily="50" charset="-128"/>
            </a:rPr>
            <a:t>9.7</a:t>
          </a:r>
          <a:r>
            <a:rPr kumimoji="1" lang="ja-JP" altLang="en-US" sz="900">
              <a:latin typeface="ＭＳ Ｐゴシック" panose="020B0600070205080204" pitchFamily="50" charset="-128"/>
              <a:ea typeface="ＭＳ Ｐゴシック" panose="020B0600070205080204" pitchFamily="50" charset="-128"/>
            </a:rPr>
            <a:t>％となりました。一方で、単年度の実質公債費比率は臨時財政対策債発行可能額の減少等があったものの、令和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年度に多額の繰上償還を実施したことによる削減効果が大きく、前年度から</a:t>
          </a:r>
          <a:r>
            <a:rPr kumimoji="1" lang="en-US" altLang="ja-JP" sz="900">
              <a:latin typeface="ＭＳ Ｐゴシック" panose="020B0600070205080204" pitchFamily="50" charset="-128"/>
              <a:ea typeface="ＭＳ Ｐゴシック" panose="020B0600070205080204" pitchFamily="50" charset="-128"/>
            </a:rPr>
            <a:t>0.48</a:t>
          </a:r>
          <a:r>
            <a:rPr kumimoji="1" lang="ja-JP" altLang="en-US" sz="900">
              <a:latin typeface="ＭＳ Ｐゴシック" panose="020B0600070205080204" pitchFamily="50" charset="-128"/>
              <a:ea typeface="ＭＳ Ｐゴシック" panose="020B0600070205080204" pitchFamily="50" charset="-128"/>
            </a:rPr>
            <a:t>ポイント低下しました。</a:t>
          </a:r>
        </a:p>
        <a:p>
          <a:r>
            <a:rPr kumimoji="1" lang="ja-JP" altLang="en-US" sz="900">
              <a:latin typeface="ＭＳ Ｐゴシック" panose="020B0600070205080204" pitchFamily="50" charset="-128"/>
              <a:ea typeface="ＭＳ Ｐゴシック" panose="020B0600070205080204" pitchFamily="50" charset="-128"/>
            </a:rPr>
            <a:t>　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年度は、令和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年度以前に実施した大規模事業（来島拠点複合施設建設など）の償還が始まり、実質公債費比率（</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カ年平均値）は令和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年度の</a:t>
          </a:r>
          <a:r>
            <a:rPr kumimoji="1" lang="en-US" altLang="ja-JP" sz="900">
              <a:latin typeface="ＭＳ Ｐゴシック" panose="020B0600070205080204" pitchFamily="50" charset="-128"/>
              <a:ea typeface="ＭＳ Ｐゴシック" panose="020B0600070205080204" pitchFamily="50" charset="-128"/>
            </a:rPr>
            <a:t>9.41</a:t>
          </a:r>
          <a:r>
            <a:rPr kumimoji="1" lang="ja-JP" altLang="en-US" sz="900">
              <a:latin typeface="ＭＳ Ｐゴシック" panose="020B0600070205080204" pitchFamily="50" charset="-128"/>
              <a:ea typeface="ＭＳ Ｐゴシック" panose="020B0600070205080204" pitchFamily="50" charset="-128"/>
            </a:rPr>
            <a:t>％が算出から外れ令和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年度の比率（約</a:t>
          </a:r>
          <a:r>
            <a:rPr kumimoji="1" lang="en-US" altLang="ja-JP" sz="900">
              <a:latin typeface="ＭＳ Ｐゴシック" panose="020B0600070205080204" pitchFamily="50" charset="-128"/>
              <a:ea typeface="ＭＳ Ｐゴシック" panose="020B0600070205080204" pitchFamily="50" charset="-128"/>
            </a:rPr>
            <a:t>12</a:t>
          </a:r>
          <a:r>
            <a:rPr kumimoji="1" lang="ja-JP" altLang="en-US" sz="900">
              <a:latin typeface="ＭＳ Ｐゴシック" panose="020B0600070205080204" pitchFamily="50" charset="-128"/>
              <a:ea typeface="ＭＳ Ｐゴシック" panose="020B0600070205080204" pitchFamily="50" charset="-128"/>
            </a:rPr>
            <a:t>％）が算入されるため、令和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年度から上昇する見込みです。</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令和</a:t>
          </a:r>
          <a:r>
            <a:rPr kumimoji="1" lang="en-US" altLang="ja-JP" sz="900">
              <a:latin typeface="ＭＳ Ｐゴシック" panose="020B0600070205080204" pitchFamily="50" charset="-128"/>
              <a:ea typeface="ＭＳ Ｐゴシック" panose="020B0600070205080204" pitchFamily="50" charset="-128"/>
            </a:rPr>
            <a:t>7</a:t>
          </a:r>
          <a:r>
            <a:rPr kumimoji="1" lang="ja-JP" altLang="en-US" sz="900">
              <a:latin typeface="ＭＳ Ｐゴシック" panose="020B0600070205080204" pitchFamily="50" charset="-128"/>
              <a:ea typeface="ＭＳ Ｐゴシック" panose="020B0600070205080204" pitchFamily="50" charset="-128"/>
            </a:rPr>
            <a:t>年度以降も、現在予定されている大規模事業の実施や次期国勢調査（</a:t>
          </a:r>
          <a:r>
            <a:rPr kumimoji="1" lang="en-US" altLang="ja-JP" sz="900">
              <a:latin typeface="ＭＳ Ｐゴシック" panose="020B0600070205080204" pitchFamily="50" charset="-128"/>
              <a:ea typeface="ＭＳ Ｐゴシック" panose="020B0600070205080204" pitchFamily="50" charset="-128"/>
            </a:rPr>
            <a:t>R7</a:t>
          </a:r>
          <a:r>
            <a:rPr kumimoji="1" lang="ja-JP" altLang="en-US" sz="900">
              <a:latin typeface="ＭＳ Ｐゴシック" panose="020B0600070205080204" pitchFamily="50" charset="-128"/>
              <a:ea typeface="ＭＳ Ｐゴシック" panose="020B0600070205080204" pitchFamily="50" charset="-128"/>
            </a:rPr>
            <a:t>年）の結果が普通交付税の算定に反映されることを踏まえ、比率の上昇を見込んでいます。今後の建設事業実施の際は、必要性や事業規模、計画性などを適正に判断していく必要があります。町債の新規発行の抑制、繰上償還などにより、</a:t>
          </a:r>
          <a:r>
            <a:rPr kumimoji="1" lang="en-US" altLang="ja-JP" sz="900">
              <a:latin typeface="ＭＳ Ｐゴシック" panose="020B0600070205080204" pitchFamily="50" charset="-128"/>
              <a:ea typeface="ＭＳ Ｐゴシック" panose="020B0600070205080204" pitchFamily="50" charset="-128"/>
            </a:rPr>
            <a:t>18%</a:t>
          </a:r>
          <a:r>
            <a:rPr kumimoji="1" lang="ja-JP" altLang="en-US" sz="900">
              <a:latin typeface="ＭＳ Ｐゴシック" panose="020B0600070205080204" pitchFamily="50" charset="-128"/>
              <a:ea typeface="ＭＳ Ｐゴシック" panose="020B0600070205080204" pitchFamily="50" charset="-128"/>
            </a:rPr>
            <a:t>以下を維持することを目指します。</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42</xdr:row>
      <xdr:rowOff>162137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33086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129963</xdr:rowOff>
    </xdr:from>
    <xdr:to>
      <xdr:col>77</xdr:col>
      <xdr:colOff>44450</xdr:colOff>
      <xdr:row>42</xdr:row>
      <xdr:rowOff>138006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3308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138006</xdr:rowOff>
    </xdr:from>
    <xdr:to>
      <xdr:col>72</xdr:col>
      <xdr:colOff>203200</xdr:colOff>
      <xdr:row>43</xdr:row>
      <xdr:rowOff>46990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33890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119380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4193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111337</xdr:rowOff>
    </xdr:from>
    <xdr:to>
      <xdr:col>81</xdr:col>
      <xdr:colOff>95250</xdr:colOff>
      <xdr:row>43</xdr:row>
      <xdr:rowOff>41487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83414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8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前年度と比較して</a:t>
          </a:r>
          <a:r>
            <a:rPr kumimoji="1" lang="en-US" altLang="ja-JP" sz="1000">
              <a:latin typeface="ＭＳ Ｐゴシック" panose="020B0600070205080204" pitchFamily="50" charset="-128"/>
              <a:ea typeface="ＭＳ Ｐゴシック" panose="020B0600070205080204" pitchFamily="50" charset="-128"/>
            </a:rPr>
            <a:t>18.2</a:t>
          </a:r>
          <a:r>
            <a:rPr kumimoji="1" lang="ja-JP" altLang="en-US" sz="1000">
              <a:latin typeface="ＭＳ Ｐゴシック" panose="020B0600070205080204" pitchFamily="50" charset="-128"/>
              <a:ea typeface="ＭＳ Ｐゴシック" panose="020B0600070205080204" pitchFamily="50" charset="-128"/>
            </a:rPr>
            <a:t>ポイント低下しています。一般会計や公営企業会計の町債残高が減少したことにより、将来負担額が減少（△</a:t>
          </a:r>
          <a:r>
            <a:rPr kumimoji="1" lang="en-US" altLang="ja-JP" sz="1000">
              <a:latin typeface="ＭＳ Ｐゴシック" panose="020B0600070205080204" pitchFamily="50" charset="-128"/>
              <a:ea typeface="ＭＳ Ｐゴシック" panose="020B0600070205080204" pitchFamily="50" charset="-128"/>
            </a:rPr>
            <a:t>642</a:t>
          </a:r>
          <a:r>
            <a:rPr kumimoji="1" lang="ja-JP" altLang="en-US" sz="1000">
              <a:latin typeface="ＭＳ Ｐゴシック" panose="020B0600070205080204" pitchFamily="50" charset="-128"/>
              <a:ea typeface="ＭＳ Ｐゴシック" panose="020B0600070205080204" pitchFamily="50" charset="-128"/>
            </a:rPr>
            <a:t>百万円）したことが主たる要因です。</a:t>
          </a:r>
        </a:p>
        <a:p>
          <a:r>
            <a:rPr kumimoji="1" lang="ja-JP" altLang="en-US" sz="1000">
              <a:latin typeface="ＭＳ Ｐゴシック" panose="020B0600070205080204" pitchFamily="50" charset="-128"/>
              <a:ea typeface="ＭＳ Ｐゴシック" panose="020B0600070205080204" pitchFamily="50" charset="-128"/>
            </a:rPr>
            <a:t>　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年度は例年より大規模事業の実施が少なく、町債償還額</a:t>
          </a:r>
          <a:r>
            <a:rPr kumimoji="1" lang="en-US" altLang="ja-JP" sz="1000">
              <a:latin typeface="ＭＳ Ｐゴシック" panose="020B0600070205080204" pitchFamily="50" charset="-128"/>
              <a:ea typeface="ＭＳ Ｐゴシック" panose="020B0600070205080204" pitchFamily="50" charset="-128"/>
            </a:rPr>
            <a:t>10.8</a:t>
          </a:r>
          <a:r>
            <a:rPr kumimoji="1" lang="ja-JP" altLang="en-US" sz="1000">
              <a:latin typeface="ＭＳ Ｐゴシック" panose="020B0600070205080204" pitchFamily="50" charset="-128"/>
              <a:ea typeface="ＭＳ Ｐゴシック" panose="020B0600070205080204" pitchFamily="50" charset="-128"/>
            </a:rPr>
            <a:t>億円に対し発行額は</a:t>
          </a:r>
          <a:r>
            <a:rPr kumimoji="1" lang="en-US" altLang="ja-JP" sz="1000">
              <a:latin typeface="ＭＳ Ｐゴシック" panose="020B0600070205080204" pitchFamily="50" charset="-128"/>
              <a:ea typeface="ＭＳ Ｐゴシック" panose="020B0600070205080204" pitchFamily="50" charset="-128"/>
            </a:rPr>
            <a:t>6.8</a:t>
          </a:r>
          <a:r>
            <a:rPr kumimoji="1" lang="ja-JP" altLang="en-US" sz="1000">
              <a:latin typeface="ＭＳ Ｐゴシック" panose="020B0600070205080204" pitchFamily="50" charset="-128"/>
              <a:ea typeface="ＭＳ Ｐゴシック" panose="020B0600070205080204" pitchFamily="50" charset="-128"/>
            </a:rPr>
            <a:t>億円だったため、町債残高は令和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年度から</a:t>
          </a:r>
          <a:r>
            <a:rPr kumimoji="1" lang="en-US" altLang="ja-JP" sz="1000">
              <a:latin typeface="ＭＳ Ｐゴシック" panose="020B0600070205080204" pitchFamily="50" charset="-128"/>
              <a:ea typeface="ＭＳ Ｐゴシック" panose="020B0600070205080204" pitchFamily="50" charset="-128"/>
            </a:rPr>
            <a:t>4.0</a:t>
          </a:r>
          <a:r>
            <a:rPr kumimoji="1" lang="ja-JP" altLang="en-US" sz="1000">
              <a:latin typeface="ＭＳ Ｐゴシック" panose="020B0600070205080204" pitchFamily="50" charset="-128"/>
              <a:ea typeface="ＭＳ Ｐゴシック" panose="020B0600070205080204" pitchFamily="50" charset="-128"/>
            </a:rPr>
            <a:t>億円減少しました。しかし、令和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年度の大規模事業（滞在型交流拠点施設整備・町営住宅建設など）に加え、令和</a:t>
          </a:r>
          <a:r>
            <a:rPr kumimoji="1" lang="en-US" altLang="ja-JP" sz="1000">
              <a:latin typeface="ＭＳ Ｐゴシック" panose="020B0600070205080204" pitchFamily="50" charset="-128"/>
              <a:ea typeface="ＭＳ Ｐゴシック" panose="020B0600070205080204" pitchFamily="50" charset="-128"/>
            </a:rPr>
            <a:t>7</a:t>
          </a:r>
          <a:r>
            <a:rPr kumimoji="1" lang="ja-JP" altLang="en-US" sz="1000">
              <a:latin typeface="ＭＳ Ｐゴシック" panose="020B0600070205080204" pitchFamily="50" charset="-128"/>
              <a:ea typeface="ＭＳ Ｐゴシック" panose="020B0600070205080204" pitchFamily="50" charset="-128"/>
            </a:rPr>
            <a:t>年度以降も高齢者福祉施設整備やごみ処理施設整備など、多額の町債発行を要する事業が見込まれることから、町債残高の推移には留意が必要です。</a:t>
          </a:r>
        </a:p>
        <a:p>
          <a:r>
            <a:rPr kumimoji="1" lang="ja-JP" altLang="en-US" sz="1000">
              <a:latin typeface="ＭＳ Ｐゴシック" panose="020B0600070205080204" pitchFamily="50" charset="-128"/>
              <a:ea typeface="ＭＳ Ｐゴシック" panose="020B0600070205080204" pitchFamily="50" charset="-128"/>
            </a:rPr>
            <a:t>　今後は、これら大規模事業の元利償還金の増加や普通交付税の減少などにより、町債の繰上償還の財源確保はさらに厳しくなる見込みです。計画的かつ効果的、適正規模の事業実施により繰上償還を確実に実施し、町債残高を削減していく必要があります。</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48260</xdr:rowOff>
    </xdr:from>
    <xdr:to>
      <xdr:col>81</xdr:col>
      <xdr:colOff>44450</xdr:colOff>
      <xdr:row>16</xdr:row>
      <xdr:rowOff>85937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620010"/>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85937</xdr:rowOff>
    </xdr:from>
    <xdr:to>
      <xdr:col>77</xdr:col>
      <xdr:colOff>44450</xdr:colOff>
      <xdr:row>16</xdr:row>
      <xdr:rowOff>92831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291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92831</xdr:rowOff>
    </xdr:from>
    <xdr:to>
      <xdr:col>72</xdr:col>
      <xdr:colOff>203200</xdr:colOff>
      <xdr:row>17</xdr:row>
      <xdr:rowOff>91440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36031"/>
          <a:ext cx="889000" cy="17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29391</xdr:rowOff>
    </xdr:from>
    <xdr:to>
      <xdr:col>68</xdr:col>
      <xdr:colOff>152400</xdr:colOff>
      <xdr:row>17</xdr:row>
      <xdr:rowOff>91440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94404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168910</xdr:rowOff>
    </xdr:from>
    <xdr:to>
      <xdr:col>81</xdr:col>
      <xdr:colOff>95250</xdr:colOff>
      <xdr:row>15</xdr:row>
      <xdr:rowOff>99060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140987</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4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35137</xdr:rowOff>
    </xdr:from>
    <xdr:to>
      <xdr:col>77</xdr:col>
      <xdr:colOff>95250</xdr:colOff>
      <xdr:row>16</xdr:row>
      <xdr:rowOff>136737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121514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6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42031</xdr:rowOff>
    </xdr:from>
    <xdr:to>
      <xdr:col>73</xdr:col>
      <xdr:colOff>44450</xdr:colOff>
      <xdr:row>16</xdr:row>
      <xdr:rowOff>143631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128408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7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40640</xdr:rowOff>
    </xdr:from>
    <xdr:to>
      <xdr:col>68</xdr:col>
      <xdr:colOff>203200</xdr:colOff>
      <xdr:row>17</xdr:row>
      <xdr:rowOff>142240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127017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4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150041</xdr:rowOff>
    </xdr:from>
    <xdr:to>
      <xdr:col>64</xdr:col>
      <xdr:colOff>152400</xdr:colOff>
      <xdr:row>17</xdr:row>
      <xdr:rowOff>80191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64968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7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島根県飯南町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
4,436
242.88
9,218,682
9,074,773
125,228
4,379,183
9,887,490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　職員数の増減はなかったものの、給与改定による給与の増加や、退職手当負担金の増加等により昨年度から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百万円となりました。</a:t>
          </a:r>
        </a:p>
        <a:p>
          <a:r>
            <a:rPr kumimoji="1" lang="ja-JP" altLang="en-US" sz="1300">
              <a:latin typeface="ＭＳ Ｐゴシック" panose="020B0600070205080204" pitchFamily="50" charset="-128"/>
              <a:ea typeface="ＭＳ Ｐゴシック" panose="020B0600070205080204" pitchFamily="50" charset="-128"/>
            </a:rPr>
            <a:t>　これまでも定員管理計画に基づく職員数管理などにより人件費の抑制に努めていますが、今後も適正な職員数管理を行います。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35</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026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60706</xdr:rowOff>
    </xdr:from>
    <xdr:to>
      <xdr:col>19</xdr:col>
      <xdr:colOff>187325</xdr:colOff>
      <xdr:row>35</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614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60706</xdr:rowOff>
    </xdr:from>
    <xdr:to>
      <xdr:col>15</xdr:col>
      <xdr:colOff>98425</xdr:colOff>
      <xdr:row>35</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614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97282</xdr:rowOff>
    </xdr:from>
    <xdr:to>
      <xdr:col>11</xdr:col>
      <xdr:colOff>9525</xdr:colOff>
      <xdr:row>35</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98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83058</xdr:rowOff>
    </xdr:from>
    <xdr:to>
      <xdr:col>24</xdr:col>
      <xdr:colOff>76200</xdr:colOff>
      <xdr:row>36</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99585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51054</xdr:rowOff>
    </xdr:from>
    <xdr:to>
      <xdr:col>20</xdr:col>
      <xdr:colOff>38100</xdr:colOff>
      <xdr:row>35</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162831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9906</xdr:rowOff>
    </xdr:from>
    <xdr:to>
      <xdr:col>15</xdr:col>
      <xdr:colOff>149225</xdr:colOff>
      <xdr:row>35</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121683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55626</xdr:rowOff>
    </xdr:from>
    <xdr:to>
      <xdr:col>11</xdr:col>
      <xdr:colOff>60325</xdr:colOff>
      <xdr:row>35</xdr:row>
      <xdr:rowOff>157226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167403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46482</xdr:rowOff>
    </xdr:from>
    <xdr:to>
      <xdr:col>6</xdr:col>
      <xdr:colOff>171450</xdr:colOff>
      <xdr:row>35</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158259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公債費に係る比率が類似団体を大きく上回っているため、物件費に対する比率は</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ポイント低くなっていますが、人口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人あたりの決算額で比較すると、類似団体平均と大きな差異はありません。</a:t>
          </a:r>
        </a:p>
        <a:p>
          <a:r>
            <a:rPr kumimoji="1" lang="ja-JP" altLang="en-US" sz="1300">
              <a:latin typeface="ＭＳ Ｐゴシック" panose="020B0600070205080204" pitchFamily="50" charset="-128"/>
              <a:ea typeface="ＭＳ Ｐゴシック" panose="020B0600070205080204" pitchFamily="50" charset="-128"/>
            </a:rPr>
            <a:t>　物価高騰の影響により指定管理料などの経常的支出が増加したため、昨年度と比較して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ポイント上昇しました。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26416</xdr:rowOff>
    </xdr:from>
    <xdr:to>
      <xdr:col>82</xdr:col>
      <xdr:colOff>107950</xdr:colOff>
      <xdr:row>16</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7696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170434</xdr:rowOff>
    </xdr:from>
    <xdr:to>
      <xdr:col>78</xdr:col>
      <xdr:colOff>69850</xdr:colOff>
      <xdr:row>16</xdr:row>
      <xdr:rowOff>26416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421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170434</xdr:rowOff>
    </xdr:from>
    <xdr:to>
      <xdr:col>73</xdr:col>
      <xdr:colOff>180975</xdr:colOff>
      <xdr:row>16</xdr:row>
      <xdr:rowOff>8128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7421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xdr:rowOff>
    </xdr:from>
    <xdr:to>
      <xdr:col>69</xdr:col>
      <xdr:colOff>92075</xdr:colOff>
      <xdr:row>16</xdr:row>
      <xdr:rowOff>40132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751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147066</xdr:rowOff>
    </xdr:from>
    <xdr:to>
      <xdr:col>78</xdr:col>
      <xdr:colOff>120650</xdr:colOff>
      <xdr:row>16</xdr:row>
      <xdr:rowOff>77216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87393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8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119634</xdr:rowOff>
    </xdr:from>
    <xdr:to>
      <xdr:col>74</xdr:col>
      <xdr:colOff>31750</xdr:colOff>
      <xdr:row>16</xdr:row>
      <xdr:rowOff>49784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59961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6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128778</xdr:rowOff>
    </xdr:from>
    <xdr:to>
      <xdr:col>69</xdr:col>
      <xdr:colOff>142875</xdr:colOff>
      <xdr:row>16</xdr:row>
      <xdr:rowOff>58928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69105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6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101109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類似団体平均を上回る状況が続いています。</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に福祉事務所を設置したことにより、生活保護費や養護老人ホームに係る老人保護措置費などが類似団体よりも高くなっていることが要因として考えられます。また、児童福祉関係では保育所運営費（委託費）が増加しています。</a:t>
          </a:r>
        </a:p>
        <a:p>
          <a:r>
            <a:rPr kumimoji="1" lang="ja-JP" altLang="en-US" sz="1300">
              <a:latin typeface="ＭＳ Ｐゴシック" panose="020B0600070205080204" pitchFamily="50" charset="-128"/>
              <a:ea typeface="ＭＳ Ｐゴシック" panose="020B0600070205080204" pitchFamily="50" charset="-128"/>
            </a:rPr>
            <a:t>　障がい福祉費や生活保護費が増加傾向にあり、今後も比率の上昇が見込まれます。</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165100</xdr:rowOff>
    </xdr:from>
    <xdr:to>
      <xdr:col>24</xdr:col>
      <xdr:colOff>25400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10623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31750</xdr:rowOff>
    </xdr:from>
    <xdr:to>
      <xdr:col>19</xdr:col>
      <xdr:colOff>187325</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104902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146050</xdr:rowOff>
    </xdr:from>
    <xdr:to>
      <xdr:col>15</xdr:col>
      <xdr:colOff>98425</xdr:colOff>
      <xdr:row>61</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10433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146050</xdr:rowOff>
    </xdr:from>
    <xdr:to>
      <xdr:col>11</xdr:col>
      <xdr:colOff>9525</xdr:colOff>
      <xdr:row>60</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1043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54627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62</xdr:row>
      <xdr:rowOff>0</xdr:rowOff>
    </xdr:from>
    <xdr:to>
      <xdr:col>24</xdr:col>
      <xdr:colOff>76200</xdr:colOff>
      <xdr:row>62</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80027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114300</xdr:rowOff>
    </xdr:from>
    <xdr:to>
      <xdr:col>20</xdr:col>
      <xdr:colOff>38100</xdr:colOff>
      <xdr:row>62</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105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29227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65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152400</xdr:rowOff>
    </xdr:from>
    <xdr:to>
      <xdr:col>15</xdr:col>
      <xdr:colOff>149225</xdr:colOff>
      <xdr:row>61</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67327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95250</xdr:rowOff>
    </xdr:from>
    <xdr:to>
      <xdr:col>11</xdr:col>
      <xdr:colOff>60325</xdr:colOff>
      <xdr:row>61</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95250</xdr:rowOff>
    </xdr:from>
    <xdr:to>
      <xdr:col>6</xdr:col>
      <xdr:colOff>171450</xdr:colOff>
      <xdr:row>61</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と出資金・貸付金に対する比率は前年度から増減がありませんでした。令和元年度から簡水・下水事業会計の法適用化により繰出金が補助金と切り替わり、ここに計上される繰出金は特別会計（国保、後期高齢、介護）に対するもの、出資金は病院事業会計に対するもの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維持補修費は除雪費の減少等により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ポイント減少し、結果としてその他の比率は昨年度から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ポイント減少しました。</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144145</xdr:rowOff>
    </xdr:from>
    <xdr:to>
      <xdr:col>82</xdr:col>
      <xdr:colOff>107950</xdr:colOff>
      <xdr:row>57</xdr:row>
      <xdr:rowOff>1270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7453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144145</xdr:rowOff>
    </xdr:from>
    <xdr:to>
      <xdr:col>78</xdr:col>
      <xdr:colOff>69850</xdr:colOff>
      <xdr:row>57</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745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144145</xdr:rowOff>
    </xdr:from>
    <xdr:to>
      <xdr:col>73</xdr:col>
      <xdr:colOff>180975</xdr:colOff>
      <xdr:row>56</xdr:row>
      <xdr:rowOff>155575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7453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132715</xdr:rowOff>
    </xdr:from>
    <xdr:to>
      <xdr:col>69</xdr:col>
      <xdr:colOff>92075</xdr:colOff>
      <xdr:row>56</xdr:row>
      <xdr:rowOff>155575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7339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150495</xdr:rowOff>
    </xdr:from>
    <xdr:to>
      <xdr:col>65</xdr:col>
      <xdr:colOff>53975</xdr:colOff>
      <xdr:row>58</xdr:row>
      <xdr:rowOff>80645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65422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93345</xdr:rowOff>
    </xdr:from>
    <xdr:to>
      <xdr:col>82</xdr:col>
      <xdr:colOff>158750</xdr:colOff>
      <xdr:row>57</xdr:row>
      <xdr:rowOff>23495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109872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53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93345</xdr:rowOff>
    </xdr:from>
    <xdr:to>
      <xdr:col>74</xdr:col>
      <xdr:colOff>31750</xdr:colOff>
      <xdr:row>57</xdr:row>
      <xdr:rowOff>23495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33672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46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104775</xdr:rowOff>
    </xdr:from>
    <xdr:to>
      <xdr:col>69</xdr:col>
      <xdr:colOff>142875</xdr:colOff>
      <xdr:row>57</xdr:row>
      <xdr:rowOff>34925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45102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81915</xdr:rowOff>
    </xdr:from>
    <xdr:to>
      <xdr:col>65</xdr:col>
      <xdr:colOff>53975</xdr:colOff>
      <xdr:row>57</xdr:row>
      <xdr:rowOff>12065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22242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5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類似団体平均を上回る状況が続いています。一部事務組合で実施している業務が比較的多いこと、各団体への補助金が多額になっていることなどが要因と考えられます。</a:t>
          </a:r>
        </a:p>
        <a:p>
          <a:r>
            <a:rPr kumimoji="1" lang="ja-JP" altLang="en-US" sz="1300">
              <a:latin typeface="ＭＳ Ｐゴシック" panose="020B0600070205080204" pitchFamily="50" charset="-128"/>
              <a:ea typeface="ＭＳ Ｐゴシック" panose="020B0600070205080204" pitchFamily="50" charset="-128"/>
            </a:rPr>
            <a:t>　補助金審査等による事業の整理や、簡水・下水会計の独立採算性を高めるための経費節減、料金改定などの検討が必要と考えます。</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149860</xdr:rowOff>
    </xdr:from>
    <xdr:to>
      <xdr:col>82</xdr:col>
      <xdr:colOff>107950</xdr:colOff>
      <xdr:row>41</xdr:row>
      <xdr:rowOff>10414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70078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131572</xdr:rowOff>
    </xdr:from>
    <xdr:to>
      <xdr:col>78</xdr:col>
      <xdr:colOff>69850</xdr:colOff>
      <xdr:row>40</xdr:row>
      <xdr:rowOff>149860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9895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104140</xdr:rowOff>
    </xdr:from>
    <xdr:to>
      <xdr:col>73</xdr:col>
      <xdr:colOff>180975</xdr:colOff>
      <xdr:row>40</xdr:row>
      <xdr:rowOff>131572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9621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104140</xdr:rowOff>
    </xdr:from>
    <xdr:to>
      <xdr:col>69</xdr:col>
      <xdr:colOff>92075</xdr:colOff>
      <xdr:row>40</xdr:row>
      <xdr:rowOff>131572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9621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131064</xdr:rowOff>
    </xdr:from>
    <xdr:to>
      <xdr:col>82</xdr:col>
      <xdr:colOff>158750</xdr:colOff>
      <xdr:row>41</xdr:row>
      <xdr:rowOff>61214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98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39641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99060</xdr:rowOff>
    </xdr:from>
    <xdr:to>
      <xdr:col>78</xdr:col>
      <xdr:colOff>120650</xdr:colOff>
      <xdr:row>41</xdr:row>
      <xdr:rowOff>29210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13987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704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80772</xdr:rowOff>
    </xdr:from>
    <xdr:to>
      <xdr:col>74</xdr:col>
      <xdr:colOff>31750</xdr:colOff>
      <xdr:row>41</xdr:row>
      <xdr:rowOff>10922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9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167149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70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53340</xdr:rowOff>
    </xdr:from>
    <xdr:to>
      <xdr:col>69</xdr:col>
      <xdr:colOff>142875</xdr:colOff>
      <xdr:row>40</xdr:row>
      <xdr:rowOff>154940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139717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80772</xdr:rowOff>
    </xdr:from>
    <xdr:to>
      <xdr:col>65</xdr:col>
      <xdr:colOff>53975</xdr:colOff>
      <xdr:row>41</xdr:row>
      <xdr:rowOff>10922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9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167149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70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町合併前後に社会基盤整備を集中的に行ってきたほか、近年の大規模事業（庁舎や防災行政無線、拠点複合施設整備など）の財源として借り入れた町債の返済費用が大きく、類似団体を上回っています。</a:t>
          </a:r>
        </a:p>
        <a:p>
          <a:r>
            <a:rPr kumimoji="1" lang="ja-JP" altLang="en-US" sz="1000">
              <a:latin typeface="ＭＳ Ｐゴシック" panose="020B0600070205080204" pitchFamily="50" charset="-128"/>
              <a:ea typeface="ＭＳ Ｐゴシック" panose="020B0600070205080204" pitchFamily="50" charset="-128"/>
            </a:rPr>
            <a:t>　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年度に多額の繰上償還を行った効果（元利償還金△</a:t>
          </a:r>
          <a:r>
            <a:rPr kumimoji="1" lang="en-US" altLang="ja-JP" sz="1000">
              <a:latin typeface="ＭＳ Ｐゴシック" panose="020B0600070205080204" pitchFamily="50" charset="-128"/>
              <a:ea typeface="ＭＳ Ｐゴシック" panose="020B0600070205080204" pitchFamily="50" charset="-128"/>
            </a:rPr>
            <a:t>65.6</a:t>
          </a:r>
          <a:r>
            <a:rPr kumimoji="1" lang="ja-JP" altLang="en-US" sz="1000">
              <a:latin typeface="ＭＳ Ｐゴシック" panose="020B0600070205080204" pitchFamily="50" charset="-128"/>
              <a:ea typeface="ＭＳ Ｐゴシック" panose="020B0600070205080204" pitchFamily="50" charset="-128"/>
            </a:rPr>
            <a:t>百万円）により、元利償還金は</a:t>
          </a:r>
          <a:r>
            <a:rPr kumimoji="1" lang="en-US" altLang="ja-JP" sz="1000">
              <a:latin typeface="ＭＳ Ｐゴシック" panose="020B0600070205080204" pitchFamily="50" charset="-128"/>
              <a:ea typeface="ＭＳ Ｐゴシック" panose="020B0600070205080204" pitchFamily="50" charset="-128"/>
            </a:rPr>
            <a:t>58</a:t>
          </a:r>
          <a:r>
            <a:rPr kumimoji="1" lang="ja-JP" altLang="en-US" sz="1000">
              <a:latin typeface="ＭＳ Ｐゴシック" panose="020B0600070205080204" pitchFamily="50" charset="-128"/>
              <a:ea typeface="ＭＳ Ｐゴシック" panose="020B0600070205080204" pitchFamily="50" charset="-128"/>
            </a:rPr>
            <a:t>百万円減少し、比率は</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ポイント低下しました。また、町債残高は</a:t>
          </a:r>
          <a:r>
            <a:rPr kumimoji="1" lang="en-US" altLang="ja-JP" sz="1000">
              <a:latin typeface="ＭＳ Ｐゴシック" panose="020B0600070205080204" pitchFamily="50" charset="-128"/>
              <a:ea typeface="ＭＳ Ｐゴシック" panose="020B0600070205080204" pitchFamily="50" charset="-128"/>
            </a:rPr>
            <a:t>398</a:t>
          </a:r>
          <a:r>
            <a:rPr kumimoji="1" lang="ja-JP" altLang="en-US" sz="1000">
              <a:latin typeface="ＭＳ Ｐゴシック" panose="020B0600070205080204" pitchFamily="50" charset="-128"/>
              <a:ea typeface="ＭＳ Ｐゴシック" panose="020B0600070205080204" pitchFamily="50" charset="-128"/>
            </a:rPr>
            <a:t>百万円減少しましたが、依然として</a:t>
          </a:r>
          <a:r>
            <a:rPr kumimoji="1" lang="en-US" altLang="ja-JP" sz="1000">
              <a:latin typeface="ＭＳ Ｐゴシック" panose="020B0600070205080204" pitchFamily="50" charset="-128"/>
              <a:ea typeface="ＭＳ Ｐゴシック" panose="020B0600070205080204" pitchFamily="50" charset="-128"/>
            </a:rPr>
            <a:t>100</a:t>
          </a:r>
          <a:r>
            <a:rPr kumimoji="1" lang="ja-JP" altLang="en-US" sz="1000">
              <a:latin typeface="ＭＳ Ｐゴシック" panose="020B0600070205080204" pitchFamily="50" charset="-128"/>
              <a:ea typeface="ＭＳ Ｐゴシック" panose="020B0600070205080204" pitchFamily="50" charset="-128"/>
            </a:rPr>
            <a:t>億円に近い高い水準が続いています。</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見込まれる大規模事業の整備にかかる資金は町債を発行して賄いますが、高齢者福祉施設整備やごみ処理施設整備など、やらなければならない大規模事業が複数控えているため、事業費の削減は容易ではありません。</a:t>
          </a:r>
        </a:p>
        <a:p>
          <a:r>
            <a:rPr kumimoji="1" lang="ja-JP" altLang="en-US" sz="1000">
              <a:latin typeface="ＭＳ Ｐゴシック" panose="020B0600070205080204" pitchFamily="50" charset="-128"/>
              <a:ea typeface="ＭＳ Ｐゴシック" panose="020B0600070205080204" pitchFamily="50" charset="-128"/>
            </a:rPr>
            <a:t>　引き続き繰上償還の実施や新規発行額の抑制により町債残高の削減を図ります。</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157480</xdr:rowOff>
    </xdr:from>
    <xdr:to>
      <xdr:col>24</xdr:col>
      <xdr:colOff>25400</xdr:colOff>
      <xdr:row>78</xdr:row>
      <xdr:rowOff>24130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3591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78</xdr:row>
      <xdr:rowOff>24130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355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8889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3553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8889</xdr:rowOff>
    </xdr:from>
    <xdr:to>
      <xdr:col>11</xdr:col>
      <xdr:colOff>9525</xdr:colOff>
      <xdr:row>78</xdr:row>
      <xdr:rowOff>39370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3819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106680</xdr:rowOff>
    </xdr:from>
    <xdr:to>
      <xdr:col>24</xdr:col>
      <xdr:colOff>76200</xdr:colOff>
      <xdr:row>78</xdr:row>
      <xdr:rowOff>36830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78757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144780</xdr:rowOff>
    </xdr:from>
    <xdr:to>
      <xdr:col>20</xdr:col>
      <xdr:colOff>38100</xdr:colOff>
      <xdr:row>78</xdr:row>
      <xdr:rowOff>74930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59707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129539</xdr:rowOff>
    </xdr:from>
    <xdr:to>
      <xdr:col>11</xdr:col>
      <xdr:colOff>60325</xdr:colOff>
      <xdr:row>78</xdr:row>
      <xdr:rowOff>59689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44466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160020</xdr:rowOff>
    </xdr:from>
    <xdr:to>
      <xdr:col>6</xdr:col>
      <xdr:colOff>171450</xdr:colOff>
      <xdr:row>78</xdr:row>
      <xdr:rowOff>90170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74947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経常収支比率全体は前年度から</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ポイント増加していますが、公債費以外では</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ポイント上昇しました。経常的支出額自体も、物価高騰等の影響により、維持修繕費と公債費以外すべての費目において増加しています（前年度</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億円）。</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以降、全国的に経常収支比率が悪化しており、本町においても老朽化している公共施設の維持管理費などの増大が見込まれる要素があるため、総合振興計画に沿った施策の重点化に努め、財政の硬直化を防ぐ行財政運営を進めます。</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66039</xdr:rowOff>
    </xdr:from>
    <xdr:to>
      <xdr:col>82</xdr:col>
      <xdr:colOff>107950</xdr:colOff>
      <xdr:row>80</xdr:row>
      <xdr:rowOff>138430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7820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119380</xdr:rowOff>
    </xdr:from>
    <xdr:to>
      <xdr:col>78</xdr:col>
      <xdr:colOff>69850</xdr:colOff>
      <xdr:row>80</xdr:row>
      <xdr:rowOff>66039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66393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119380</xdr:rowOff>
    </xdr:from>
    <xdr:to>
      <xdr:col>73</xdr:col>
      <xdr:colOff>180975</xdr:colOff>
      <xdr:row>79</xdr:row>
      <xdr:rowOff>138430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6639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138430</xdr:rowOff>
    </xdr:from>
    <xdr:to>
      <xdr:col>69</xdr:col>
      <xdr:colOff>92075</xdr:colOff>
      <xdr:row>79</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6829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146066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34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87630</xdr:rowOff>
    </xdr:from>
    <xdr:to>
      <xdr:col>82</xdr:col>
      <xdr:colOff>158750</xdr:colOff>
      <xdr:row>81</xdr:row>
      <xdr:rowOff>17780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8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59707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15239</xdr:rowOff>
    </xdr:from>
    <xdr:to>
      <xdr:col>78</xdr:col>
      <xdr:colOff>120650</xdr:colOff>
      <xdr:row>80</xdr:row>
      <xdr:rowOff>116839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101616</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81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68580</xdr:rowOff>
    </xdr:from>
    <xdr:to>
      <xdr:col>74</xdr:col>
      <xdr:colOff>31750</xdr:colOff>
      <xdr:row>79</xdr:row>
      <xdr:rowOff>170180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154957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69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114300</xdr:rowOff>
    </xdr:from>
    <xdr:to>
      <xdr:col>65</xdr:col>
      <xdr:colOff>53975</xdr:colOff>
      <xdr:row>80</xdr:row>
      <xdr:rowOff>44450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29227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島根県飯南町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107304</xdr:rowOff>
    </xdr:from>
    <xdr:to>
      <xdr:col>29</xdr:col>
      <xdr:colOff>127000</xdr:colOff>
      <xdr:row>17</xdr:row>
      <xdr:rowOff>122801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69579"/>
          <a:ext cx="647700" cy="15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122801</xdr:rowOff>
    </xdr:from>
    <xdr:to>
      <xdr:col>26</xdr:col>
      <xdr:colOff>50800</xdr:colOff>
      <xdr:row>17</xdr:row>
      <xdr:rowOff>150881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85076"/>
          <a:ext cx="698500" cy="28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150881</xdr:rowOff>
    </xdr:from>
    <xdr:to>
      <xdr:col>22</xdr:col>
      <xdr:colOff>114300</xdr:colOff>
      <xdr:row>17</xdr:row>
      <xdr:rowOff>161749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13156"/>
          <a:ext cx="698500" cy="10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161749</xdr:rowOff>
    </xdr:from>
    <xdr:to>
      <xdr:col>18</xdr:col>
      <xdr:colOff>177800</xdr:colOff>
      <xdr:row>18</xdr:row>
      <xdr:rowOff>1687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24024"/>
          <a:ext cx="698500" cy="11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29244</xdr:rowOff>
    </xdr:from>
    <xdr:to>
      <xdr:col>15</xdr:col>
      <xdr:colOff>101600</xdr:colOff>
      <xdr:row>18</xdr:row>
      <xdr:rowOff>130844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62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115621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4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56504</xdr:rowOff>
    </xdr:from>
    <xdr:to>
      <xdr:col>29</xdr:col>
      <xdr:colOff>177800</xdr:colOff>
      <xdr:row>17</xdr:row>
      <xdr:rowOff>158104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18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28581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9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72001</xdr:rowOff>
    </xdr:from>
    <xdr:to>
      <xdr:col>26</xdr:col>
      <xdr:colOff>101600</xdr:colOff>
      <xdr:row>18</xdr:row>
      <xdr:rowOff>2151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3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158378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20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100081</xdr:rowOff>
    </xdr:from>
    <xdr:to>
      <xdr:col>22</xdr:col>
      <xdr:colOff>165100</xdr:colOff>
      <xdr:row>18</xdr:row>
      <xdr:rowOff>30231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62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15008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4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110949</xdr:rowOff>
    </xdr:from>
    <xdr:to>
      <xdr:col>19</xdr:col>
      <xdr:colOff>38100</xdr:colOff>
      <xdr:row>18</xdr:row>
      <xdr:rowOff>41099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73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25876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5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122337</xdr:rowOff>
    </xdr:from>
    <xdr:to>
      <xdr:col>15</xdr:col>
      <xdr:colOff>101600</xdr:colOff>
      <xdr:row>18</xdr:row>
      <xdr:rowOff>52487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84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62664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77650</xdr:rowOff>
    </xdr:from>
    <xdr:to>
      <xdr:col>29</xdr:col>
      <xdr:colOff>127000</xdr:colOff>
      <xdr:row>35</xdr:row>
      <xdr:rowOff>83045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688000"/>
          <a:ext cx="647700" cy="5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67823</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8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77650</xdr:rowOff>
    </xdr:from>
    <xdr:to>
      <xdr:col>26</xdr:col>
      <xdr:colOff>50800</xdr:colOff>
      <xdr:row>35</xdr:row>
      <xdr:rowOff>101539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88000"/>
          <a:ext cx="698500" cy="23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101539</xdr:rowOff>
    </xdr:from>
    <xdr:to>
      <xdr:col>22</xdr:col>
      <xdr:colOff>114300</xdr:colOff>
      <xdr:row>35</xdr:row>
      <xdr:rowOff>150011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11889"/>
          <a:ext cx="698500" cy="48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113951</xdr:rowOff>
    </xdr:from>
    <xdr:to>
      <xdr:col>18</xdr:col>
      <xdr:colOff>177800</xdr:colOff>
      <xdr:row>35</xdr:row>
      <xdr:rowOff>150011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24301"/>
          <a:ext cx="698500" cy="3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188722</xdr:rowOff>
    </xdr:from>
    <xdr:to>
      <xdr:col>15</xdr:col>
      <xdr:colOff>101600</xdr:colOff>
      <xdr:row>35</xdr:row>
      <xdr:rowOff>290322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275099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32245</xdr:rowOff>
    </xdr:from>
    <xdr:to>
      <xdr:col>29</xdr:col>
      <xdr:colOff>177800</xdr:colOff>
      <xdr:row>35</xdr:row>
      <xdr:rowOff>133845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42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220222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8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26850</xdr:rowOff>
    </xdr:from>
    <xdr:to>
      <xdr:col>26</xdr:col>
      <xdr:colOff>101600</xdr:colOff>
      <xdr:row>35</xdr:row>
      <xdr:rowOff>128450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37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138627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0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50739</xdr:rowOff>
    </xdr:from>
    <xdr:to>
      <xdr:col>22</xdr:col>
      <xdr:colOff>165100</xdr:colOff>
      <xdr:row>35</xdr:row>
      <xdr:rowOff>152339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61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162515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2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99211</xdr:rowOff>
    </xdr:from>
    <xdr:to>
      <xdr:col>19</xdr:col>
      <xdr:colOff>38100</xdr:colOff>
      <xdr:row>35</xdr:row>
      <xdr:rowOff>200811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09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210988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7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63151</xdr:rowOff>
    </xdr:from>
    <xdr:to>
      <xdr:col>15</xdr:col>
      <xdr:colOff>101600</xdr:colOff>
      <xdr:row>35</xdr:row>
      <xdr:rowOff>164751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73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174928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4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島根県飯南町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
4,436
242.88
9,218,682
9,074,773
125,228
4,379,183
9,887,490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133659</xdr:rowOff>
    </xdr:from>
    <xdr:to>
      <xdr:col>24</xdr:col>
      <xdr:colOff>63500</xdr:colOff>
      <xdr:row>36</xdr:row>
      <xdr:rowOff>155635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05859"/>
          <a:ext cx="838200" cy="2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155635</xdr:rowOff>
    </xdr:from>
    <xdr:to>
      <xdr:col>19</xdr:col>
      <xdr:colOff>177800</xdr:colOff>
      <xdr:row>37</xdr:row>
      <xdr:rowOff>13852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27835"/>
          <a:ext cx="889000" cy="2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11793</xdr:rowOff>
    </xdr:from>
    <xdr:to>
      <xdr:col>15</xdr:col>
      <xdr:colOff>50800</xdr:colOff>
      <xdr:row>37</xdr:row>
      <xdr:rowOff>13852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55443"/>
          <a:ext cx="889000"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11793</xdr:rowOff>
    </xdr:from>
    <xdr:to>
      <xdr:col>10</xdr:col>
      <xdr:colOff>114300</xdr:colOff>
      <xdr:row>37</xdr:row>
      <xdr:rowOff>42396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55443"/>
          <a:ext cx="889000" cy="3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69448</xdr:rowOff>
    </xdr:from>
    <xdr:to>
      <xdr:col>6</xdr:col>
      <xdr:colOff>38100</xdr:colOff>
      <xdr:row>37</xdr:row>
      <xdr:rowOff>171048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162175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82859</xdr:rowOff>
    </xdr:from>
    <xdr:to>
      <xdr:col>24</xdr:col>
      <xdr:colOff>114300</xdr:colOff>
      <xdr:row>37</xdr:row>
      <xdr:rowOff>13009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61286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33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104835</xdr:rowOff>
    </xdr:from>
    <xdr:to>
      <xdr:col>20</xdr:col>
      <xdr:colOff>38100</xdr:colOff>
      <xdr:row>37</xdr:row>
      <xdr:rowOff>34985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7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26112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6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134502</xdr:rowOff>
    </xdr:from>
    <xdr:to>
      <xdr:col>15</xdr:col>
      <xdr:colOff>101600</xdr:colOff>
      <xdr:row>37</xdr:row>
      <xdr:rowOff>64652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0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55779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9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132443</xdr:rowOff>
    </xdr:from>
    <xdr:to>
      <xdr:col>10</xdr:col>
      <xdr:colOff>165100</xdr:colOff>
      <xdr:row>37</xdr:row>
      <xdr:rowOff>62593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0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53720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39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163046</xdr:rowOff>
    </xdr:from>
    <xdr:to>
      <xdr:col>6</xdr:col>
      <xdr:colOff>38100</xdr:colOff>
      <xdr:row>37</xdr:row>
      <xdr:rowOff>93196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3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109723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11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75412</xdr:rowOff>
    </xdr:from>
    <xdr:to>
      <xdr:col>24</xdr:col>
      <xdr:colOff>63500</xdr:colOff>
      <xdr:row>57</xdr:row>
      <xdr:rowOff>87446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48062"/>
          <a:ext cx="838200" cy="1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87446</xdr:rowOff>
    </xdr:from>
    <xdr:to>
      <xdr:col>19</xdr:col>
      <xdr:colOff>177800</xdr:colOff>
      <xdr:row>57</xdr:row>
      <xdr:rowOff>91807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60096"/>
          <a:ext cx="889000" cy="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91807</xdr:rowOff>
    </xdr:from>
    <xdr:to>
      <xdr:col>15</xdr:col>
      <xdr:colOff>50800</xdr:colOff>
      <xdr:row>57</xdr:row>
      <xdr:rowOff>106952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64457"/>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106952</xdr:rowOff>
    </xdr:from>
    <xdr:to>
      <xdr:col>10</xdr:col>
      <xdr:colOff>114300</xdr:colOff>
      <xdr:row>57</xdr:row>
      <xdr:rowOff>131587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79602"/>
          <a:ext cx="889000" cy="2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145038</xdr:rowOff>
    </xdr:from>
    <xdr:to>
      <xdr:col>6</xdr:col>
      <xdr:colOff>38100</xdr:colOff>
      <xdr:row>58</xdr:row>
      <xdr:rowOff>75188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66315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01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24612</xdr:rowOff>
    </xdr:from>
    <xdr:to>
      <xdr:col>24</xdr:col>
      <xdr:colOff>114300</xdr:colOff>
      <xdr:row>57</xdr:row>
      <xdr:rowOff>126212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9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3039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7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36646</xdr:rowOff>
    </xdr:from>
    <xdr:to>
      <xdr:col>20</xdr:col>
      <xdr:colOff>38100</xdr:colOff>
      <xdr:row>57</xdr:row>
      <xdr:rowOff>138246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0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129373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41007</xdr:rowOff>
    </xdr:from>
    <xdr:to>
      <xdr:col>15</xdr:col>
      <xdr:colOff>101600</xdr:colOff>
      <xdr:row>57</xdr:row>
      <xdr:rowOff>142607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133734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0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56152</xdr:rowOff>
    </xdr:from>
    <xdr:to>
      <xdr:col>10</xdr:col>
      <xdr:colOff>165100</xdr:colOff>
      <xdr:row>57</xdr:row>
      <xdr:rowOff>157752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2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148879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2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80787</xdr:rowOff>
    </xdr:from>
    <xdr:to>
      <xdr:col>6</xdr:col>
      <xdr:colOff>38100</xdr:colOff>
      <xdr:row>58</xdr:row>
      <xdr:rowOff>10937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5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27464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2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84044</xdr:rowOff>
    </xdr:from>
    <xdr:to>
      <xdr:col>24</xdr:col>
      <xdr:colOff>63500</xdr:colOff>
      <xdr:row>77</xdr:row>
      <xdr:rowOff>146055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85694"/>
          <a:ext cx="838200" cy="6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84044</xdr:rowOff>
    </xdr:from>
    <xdr:to>
      <xdr:col>19</xdr:col>
      <xdr:colOff>177800</xdr:colOff>
      <xdr:row>77</xdr:row>
      <xdr:rowOff>137460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85694"/>
          <a:ext cx="889000" cy="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137460</xdr:rowOff>
    </xdr:from>
    <xdr:to>
      <xdr:col>15</xdr:col>
      <xdr:colOff>50800</xdr:colOff>
      <xdr:row>77</xdr:row>
      <xdr:rowOff>146896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39110"/>
          <a:ext cx="8890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146896</xdr:rowOff>
    </xdr:from>
    <xdr:to>
      <xdr:col>10</xdr:col>
      <xdr:colOff>114300</xdr:colOff>
      <xdr:row>78</xdr:row>
      <xdr:rowOff>42673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48546"/>
          <a:ext cx="889000" cy="6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16151</xdr:rowOff>
    </xdr:from>
    <xdr:to>
      <xdr:col>6</xdr:col>
      <xdr:colOff>38100</xdr:colOff>
      <xdr:row>78</xdr:row>
      <xdr:rowOff>117751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108878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95255</xdr:rowOff>
    </xdr:from>
    <xdr:to>
      <xdr:col>24</xdr:col>
      <xdr:colOff>114300</xdr:colOff>
      <xdr:row>78</xdr:row>
      <xdr:rowOff>25405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9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73682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33244</xdr:rowOff>
    </xdr:from>
    <xdr:to>
      <xdr:col>20</xdr:col>
      <xdr:colOff>38100</xdr:colOff>
      <xdr:row>77</xdr:row>
      <xdr:rowOff>134844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3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151371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1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86660</xdr:rowOff>
    </xdr:from>
    <xdr:to>
      <xdr:col>15</xdr:col>
      <xdr:colOff>101600</xdr:colOff>
      <xdr:row>78</xdr:row>
      <xdr:rowOff>16810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33337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6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96096</xdr:rowOff>
    </xdr:from>
    <xdr:to>
      <xdr:col>10</xdr:col>
      <xdr:colOff>165100</xdr:colOff>
      <xdr:row>78</xdr:row>
      <xdr:rowOff>26246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9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42773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163323</xdr:rowOff>
    </xdr:from>
    <xdr:to>
      <xdr:col>6</xdr:col>
      <xdr:colOff>38100</xdr:colOff>
      <xdr:row>78</xdr:row>
      <xdr:rowOff>93473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110000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4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145286</xdr:rowOff>
    </xdr:from>
    <xdr:to>
      <xdr:col>24</xdr:col>
      <xdr:colOff>63500</xdr:colOff>
      <xdr:row>92</xdr:row>
      <xdr:rowOff>80318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747236"/>
          <a:ext cx="838200" cy="10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61733</xdr:rowOff>
    </xdr:from>
    <xdr:to>
      <xdr:col>19</xdr:col>
      <xdr:colOff>177800</xdr:colOff>
      <xdr:row>92</xdr:row>
      <xdr:rowOff>80318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5835133"/>
          <a:ext cx="8890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61733</xdr:rowOff>
    </xdr:from>
    <xdr:to>
      <xdr:col>15</xdr:col>
      <xdr:colOff>50800</xdr:colOff>
      <xdr:row>93</xdr:row>
      <xdr:rowOff>143532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5835133"/>
          <a:ext cx="889000" cy="25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143532</xdr:rowOff>
    </xdr:from>
    <xdr:to>
      <xdr:col>10</xdr:col>
      <xdr:colOff>114300</xdr:colOff>
      <xdr:row>94</xdr:row>
      <xdr:rowOff>18504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088382"/>
          <a:ext cx="889000" cy="4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105953</xdr:rowOff>
    </xdr:from>
    <xdr:to>
      <xdr:col>6</xdr:col>
      <xdr:colOff>38100</xdr:colOff>
      <xdr:row>96</xdr:row>
      <xdr:rowOff>36103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9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27230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94486</xdr:rowOff>
    </xdr:from>
    <xdr:to>
      <xdr:col>24</xdr:col>
      <xdr:colOff>114300</xdr:colOff>
      <xdr:row>92</xdr:row>
      <xdr:rowOff>24636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6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117363</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54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29518</xdr:rowOff>
    </xdr:from>
    <xdr:to>
      <xdr:col>20</xdr:col>
      <xdr:colOff>38100</xdr:colOff>
      <xdr:row>92</xdr:row>
      <xdr:rowOff>131118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80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147645</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57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10933</xdr:rowOff>
    </xdr:from>
    <xdr:to>
      <xdr:col>15</xdr:col>
      <xdr:colOff>101600</xdr:colOff>
      <xdr:row>92</xdr:row>
      <xdr:rowOff>112533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78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129060</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55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92732</xdr:rowOff>
    </xdr:from>
    <xdr:to>
      <xdr:col>10</xdr:col>
      <xdr:colOff>165100</xdr:colOff>
      <xdr:row>94</xdr:row>
      <xdr:rowOff>22882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03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39409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12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139154</xdr:rowOff>
    </xdr:from>
    <xdr:to>
      <xdr:col>6</xdr:col>
      <xdr:colOff>38100</xdr:colOff>
      <xdr:row>94</xdr:row>
      <xdr:rowOff>69304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08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85831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85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123849</xdr:rowOff>
    </xdr:from>
    <xdr:to>
      <xdr:col>55</xdr:col>
      <xdr:colOff>0</xdr:colOff>
      <xdr:row>34</xdr:row>
      <xdr:rowOff>129356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953149"/>
          <a:ext cx="838200" cy="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83893</xdr:rowOff>
    </xdr:from>
    <xdr:to>
      <xdr:col>50</xdr:col>
      <xdr:colOff>114300</xdr:colOff>
      <xdr:row>34</xdr:row>
      <xdr:rowOff>129356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913193"/>
          <a:ext cx="889000" cy="4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70948</xdr:rowOff>
    </xdr:from>
    <xdr:to>
      <xdr:col>45</xdr:col>
      <xdr:colOff>177800</xdr:colOff>
      <xdr:row>34</xdr:row>
      <xdr:rowOff>83893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728798"/>
          <a:ext cx="889000" cy="18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70948</xdr:rowOff>
    </xdr:from>
    <xdr:to>
      <xdr:col>41</xdr:col>
      <xdr:colOff>50800</xdr:colOff>
      <xdr:row>35</xdr:row>
      <xdr:rowOff>43164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728798"/>
          <a:ext cx="889000" cy="31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50920</xdr:rowOff>
    </xdr:from>
    <xdr:to>
      <xdr:col>36</xdr:col>
      <xdr:colOff>165100</xdr:colOff>
      <xdr:row>37</xdr:row>
      <xdr:rowOff>152520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143647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8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73049</xdr:rowOff>
    </xdr:from>
    <xdr:to>
      <xdr:col>55</xdr:col>
      <xdr:colOff>50800</xdr:colOff>
      <xdr:row>35</xdr:row>
      <xdr:rowOff>3199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90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95926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5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78556</xdr:rowOff>
    </xdr:from>
    <xdr:to>
      <xdr:col>50</xdr:col>
      <xdr:colOff>165100</xdr:colOff>
      <xdr:row>35</xdr:row>
      <xdr:rowOff>8706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0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25233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8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33093</xdr:rowOff>
    </xdr:from>
    <xdr:to>
      <xdr:col>46</xdr:col>
      <xdr:colOff>38100</xdr:colOff>
      <xdr:row>34</xdr:row>
      <xdr:rowOff>134693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6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151220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3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20148</xdr:rowOff>
    </xdr:from>
    <xdr:to>
      <xdr:col>41</xdr:col>
      <xdr:colOff>101600</xdr:colOff>
      <xdr:row>33</xdr:row>
      <xdr:rowOff>121748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6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138275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4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163814</xdr:rowOff>
    </xdr:from>
    <xdr:to>
      <xdr:col>36</xdr:col>
      <xdr:colOff>165100</xdr:colOff>
      <xdr:row>35</xdr:row>
      <xdr:rowOff>93964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99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110491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76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85660</xdr:rowOff>
    </xdr:from>
    <xdr:to>
      <xdr:col>55</xdr:col>
      <xdr:colOff>0</xdr:colOff>
      <xdr:row>58</xdr:row>
      <xdr:rowOff>69405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858310"/>
          <a:ext cx="838200" cy="15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51898</xdr:rowOff>
    </xdr:from>
    <xdr:to>
      <xdr:col>50</xdr:col>
      <xdr:colOff>114300</xdr:colOff>
      <xdr:row>58</xdr:row>
      <xdr:rowOff>69405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95998"/>
          <a:ext cx="889000" cy="1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55114</xdr:rowOff>
    </xdr:from>
    <xdr:to>
      <xdr:col>45</xdr:col>
      <xdr:colOff>177800</xdr:colOff>
      <xdr:row>58</xdr:row>
      <xdr:rowOff>51898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827764"/>
          <a:ext cx="889000" cy="16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23322</xdr:rowOff>
    </xdr:from>
    <xdr:to>
      <xdr:col>41</xdr:col>
      <xdr:colOff>50800</xdr:colOff>
      <xdr:row>57</xdr:row>
      <xdr:rowOff>55114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795972"/>
          <a:ext cx="889000" cy="3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20111</xdr:rowOff>
    </xdr:from>
    <xdr:to>
      <xdr:col>36</xdr:col>
      <xdr:colOff>165100</xdr:colOff>
      <xdr:row>58</xdr:row>
      <xdr:rowOff>121711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112838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34860</xdr:rowOff>
    </xdr:from>
    <xdr:to>
      <xdr:col>55</xdr:col>
      <xdr:colOff>50800</xdr:colOff>
      <xdr:row>57</xdr:row>
      <xdr:rowOff>136460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57737</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65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18605</xdr:rowOff>
    </xdr:from>
    <xdr:to>
      <xdr:col>50</xdr:col>
      <xdr:colOff>165100</xdr:colOff>
      <xdr:row>58</xdr:row>
      <xdr:rowOff>120205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111332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5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1098</xdr:rowOff>
    </xdr:from>
    <xdr:to>
      <xdr:col>46</xdr:col>
      <xdr:colOff>38100</xdr:colOff>
      <xdr:row>58</xdr:row>
      <xdr:rowOff>102698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93825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3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4314</xdr:rowOff>
    </xdr:from>
    <xdr:to>
      <xdr:col>41</xdr:col>
      <xdr:colOff>101600</xdr:colOff>
      <xdr:row>57</xdr:row>
      <xdr:rowOff>105914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77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122441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5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143972</xdr:rowOff>
    </xdr:from>
    <xdr:to>
      <xdr:col>36</xdr:col>
      <xdr:colOff>165100</xdr:colOff>
      <xdr:row>57</xdr:row>
      <xdr:rowOff>74122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4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90649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52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169014</xdr:rowOff>
    </xdr:from>
    <xdr:to>
      <xdr:col>55</xdr:col>
      <xdr:colOff>0</xdr:colOff>
      <xdr:row>79</xdr:row>
      <xdr:rowOff>24650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42114"/>
          <a:ext cx="838200" cy="2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153944</xdr:rowOff>
    </xdr:from>
    <xdr:to>
      <xdr:col>50</xdr:col>
      <xdr:colOff>114300</xdr:colOff>
      <xdr:row>78</xdr:row>
      <xdr:rowOff>169014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27044"/>
          <a:ext cx="889000" cy="1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153944</xdr:rowOff>
    </xdr:from>
    <xdr:to>
      <xdr:col>45</xdr:col>
      <xdr:colOff>177800</xdr:colOff>
      <xdr:row>78</xdr:row>
      <xdr:rowOff>159787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27044"/>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132662</xdr:rowOff>
    </xdr:from>
    <xdr:to>
      <xdr:col>41</xdr:col>
      <xdr:colOff>50800</xdr:colOff>
      <xdr:row>78</xdr:row>
      <xdr:rowOff>159787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34312"/>
          <a:ext cx="889000" cy="19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693</xdr:rowOff>
    </xdr:from>
    <xdr:to>
      <xdr:col>36</xdr:col>
      <xdr:colOff>165100</xdr:colOff>
      <xdr:row>79</xdr:row>
      <xdr:rowOff>102293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93420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145300</xdr:rowOff>
    </xdr:from>
    <xdr:to>
      <xdr:col>55</xdr:col>
      <xdr:colOff>50800</xdr:colOff>
      <xdr:row>79</xdr:row>
      <xdr:rowOff>75450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1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118214</xdr:rowOff>
    </xdr:from>
    <xdr:to>
      <xdr:col>50</xdr:col>
      <xdr:colOff>165100</xdr:colOff>
      <xdr:row>79</xdr:row>
      <xdr:rowOff>48364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9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64891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6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103144</xdr:rowOff>
    </xdr:from>
    <xdr:to>
      <xdr:col>46</xdr:col>
      <xdr:colOff>38100</xdr:colOff>
      <xdr:row>79</xdr:row>
      <xdr:rowOff>33294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7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49821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25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108987</xdr:rowOff>
    </xdr:from>
    <xdr:to>
      <xdr:col>41</xdr:col>
      <xdr:colOff>101600</xdr:colOff>
      <xdr:row>79</xdr:row>
      <xdr:rowOff>39137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8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55664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25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81862</xdr:rowOff>
    </xdr:from>
    <xdr:to>
      <xdr:col>36</xdr:col>
      <xdr:colOff>165100</xdr:colOff>
      <xdr:row>78</xdr:row>
      <xdr:rowOff>12012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8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28539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05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148169</xdr:rowOff>
    </xdr:from>
    <xdr:to>
      <xdr:col>55</xdr:col>
      <xdr:colOff>0</xdr:colOff>
      <xdr:row>99</xdr:row>
      <xdr:rowOff>11362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50269"/>
          <a:ext cx="838200" cy="3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167264</xdr:rowOff>
    </xdr:from>
    <xdr:to>
      <xdr:col>50</xdr:col>
      <xdr:colOff>114300</xdr:colOff>
      <xdr:row>99</xdr:row>
      <xdr:rowOff>11362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69364"/>
          <a:ext cx="889000" cy="1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108396</xdr:rowOff>
    </xdr:from>
    <xdr:to>
      <xdr:col>45</xdr:col>
      <xdr:colOff>177800</xdr:colOff>
      <xdr:row>98</xdr:row>
      <xdr:rowOff>167264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39046"/>
          <a:ext cx="889000" cy="23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108396</xdr:rowOff>
    </xdr:from>
    <xdr:to>
      <xdr:col>41</xdr:col>
      <xdr:colOff>50800</xdr:colOff>
      <xdr:row>98</xdr:row>
      <xdr:rowOff>80741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39046"/>
          <a:ext cx="889000" cy="14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96811</xdr:rowOff>
    </xdr:from>
    <xdr:to>
      <xdr:col>36</xdr:col>
      <xdr:colOff>165100</xdr:colOff>
      <xdr:row>99</xdr:row>
      <xdr:rowOff>26961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9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18088</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9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97369</xdr:rowOff>
    </xdr:from>
    <xdr:to>
      <xdr:col>55</xdr:col>
      <xdr:colOff>50800</xdr:colOff>
      <xdr:row>99</xdr:row>
      <xdr:rowOff>27519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12296</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132012</xdr:rowOff>
    </xdr:from>
    <xdr:to>
      <xdr:col>50</xdr:col>
      <xdr:colOff>165100</xdr:colOff>
      <xdr:row>99</xdr:row>
      <xdr:rowOff>62162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3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53289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2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116464</xdr:rowOff>
    </xdr:from>
    <xdr:to>
      <xdr:col>46</xdr:col>
      <xdr:colOff>38100</xdr:colOff>
      <xdr:row>99</xdr:row>
      <xdr:rowOff>46614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37741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1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57596</xdr:rowOff>
    </xdr:from>
    <xdr:to>
      <xdr:col>41</xdr:col>
      <xdr:colOff>101600</xdr:colOff>
      <xdr:row>97</xdr:row>
      <xdr:rowOff>159196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8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4273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6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29941</xdr:rowOff>
    </xdr:from>
    <xdr:to>
      <xdr:col>36</xdr:col>
      <xdr:colOff>165100</xdr:colOff>
      <xdr:row>98</xdr:row>
      <xdr:rowOff>131541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148068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60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162671</xdr:rowOff>
    </xdr:from>
    <xdr:to>
      <xdr:col>85</xdr:col>
      <xdr:colOff>127000</xdr:colOff>
      <xdr:row>38</xdr:row>
      <xdr:rowOff>64077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06321"/>
          <a:ext cx="838200" cy="7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162671</xdr:rowOff>
    </xdr:from>
    <xdr:to>
      <xdr:col>81</xdr:col>
      <xdr:colOff>50800</xdr:colOff>
      <xdr:row>37</xdr:row>
      <xdr:rowOff>169885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06321"/>
          <a:ext cx="889000" cy="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169885</xdr:rowOff>
    </xdr:from>
    <xdr:to>
      <xdr:col>76</xdr:col>
      <xdr:colOff>114300</xdr:colOff>
      <xdr:row>38</xdr:row>
      <xdr:rowOff>170433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13535"/>
          <a:ext cx="889000" cy="17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170433</xdr:rowOff>
    </xdr:from>
    <xdr:to>
      <xdr:col>71</xdr:col>
      <xdr:colOff>177800</xdr:colOff>
      <xdr:row>39</xdr:row>
      <xdr:rowOff>18576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85533"/>
          <a:ext cx="889000" cy="1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144156</xdr:rowOff>
    </xdr:from>
    <xdr:to>
      <xdr:col>67</xdr:col>
      <xdr:colOff>101600</xdr:colOff>
      <xdr:row>39</xdr:row>
      <xdr:rowOff>74306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65433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5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13277</xdr:rowOff>
    </xdr:from>
    <xdr:to>
      <xdr:col>85</xdr:col>
      <xdr:colOff>177800</xdr:colOff>
      <xdr:row>38</xdr:row>
      <xdr:rowOff>114877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36154</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7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111872</xdr:rowOff>
    </xdr:from>
    <xdr:to>
      <xdr:col>81</xdr:col>
      <xdr:colOff>101600</xdr:colOff>
      <xdr:row>38</xdr:row>
      <xdr:rowOff>42022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5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58549</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23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119085</xdr:rowOff>
    </xdr:from>
    <xdr:to>
      <xdr:col>76</xdr:col>
      <xdr:colOff>165100</xdr:colOff>
      <xdr:row>38</xdr:row>
      <xdr:rowOff>49236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627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65762</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23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119633</xdr:rowOff>
    </xdr:from>
    <xdr:to>
      <xdr:col>72</xdr:col>
      <xdr:colOff>38100</xdr:colOff>
      <xdr:row>39</xdr:row>
      <xdr:rowOff>49783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3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66310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0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139226</xdr:rowOff>
    </xdr:from>
    <xdr:to>
      <xdr:col>67</xdr:col>
      <xdr:colOff>101600</xdr:colOff>
      <xdr:row>39</xdr:row>
      <xdr:rowOff>69376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5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85903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2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162814</xdr:rowOff>
    </xdr:from>
    <xdr:to>
      <xdr:col>67</xdr:col>
      <xdr:colOff>101600</xdr:colOff>
      <xdr:row>59</xdr:row>
      <xdr:rowOff>92964</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109491</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88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168289</xdr:rowOff>
    </xdr:from>
    <xdr:to>
      <xdr:col>85</xdr:col>
      <xdr:colOff>127000</xdr:colOff>
      <xdr:row>76</xdr:row>
      <xdr:rowOff>87995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27039"/>
          <a:ext cx="838200" cy="9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168289</xdr:rowOff>
    </xdr:from>
    <xdr:to>
      <xdr:col>81</xdr:col>
      <xdr:colOff>50800</xdr:colOff>
      <xdr:row>76</xdr:row>
      <xdr:rowOff>67926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27039"/>
          <a:ext cx="889000" cy="7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67926</xdr:rowOff>
    </xdr:from>
    <xdr:to>
      <xdr:col>76</xdr:col>
      <xdr:colOff>114300</xdr:colOff>
      <xdr:row>76</xdr:row>
      <xdr:rowOff>69645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98126"/>
          <a:ext cx="889000" cy="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69645</xdr:rowOff>
    </xdr:from>
    <xdr:to>
      <xdr:col>71</xdr:col>
      <xdr:colOff>177800</xdr:colOff>
      <xdr:row>76</xdr:row>
      <xdr:rowOff>81831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099845"/>
          <a:ext cx="889000" cy="1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124225</xdr:rowOff>
    </xdr:from>
    <xdr:to>
      <xdr:col>67</xdr:col>
      <xdr:colOff>101600</xdr:colOff>
      <xdr:row>78</xdr:row>
      <xdr:rowOff>54375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45502</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41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37195</xdr:rowOff>
    </xdr:from>
    <xdr:to>
      <xdr:col>85</xdr:col>
      <xdr:colOff>177800</xdr:colOff>
      <xdr:row>76</xdr:row>
      <xdr:rowOff>138795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6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60072</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1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117488</xdr:rowOff>
    </xdr:from>
    <xdr:to>
      <xdr:col>81</xdr:col>
      <xdr:colOff>101600</xdr:colOff>
      <xdr:row>76</xdr:row>
      <xdr:rowOff>47637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76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64165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7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17126</xdr:rowOff>
    </xdr:from>
    <xdr:to>
      <xdr:col>76</xdr:col>
      <xdr:colOff>165100</xdr:colOff>
      <xdr:row>76</xdr:row>
      <xdr:rowOff>118726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4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135252</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82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18845</xdr:rowOff>
    </xdr:from>
    <xdr:to>
      <xdr:col>72</xdr:col>
      <xdr:colOff>38100</xdr:colOff>
      <xdr:row>76</xdr:row>
      <xdr:rowOff>120445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136972</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82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31031</xdr:rowOff>
    </xdr:from>
    <xdr:to>
      <xdr:col>67</xdr:col>
      <xdr:colOff>101600</xdr:colOff>
      <xdr:row>76</xdr:row>
      <xdr:rowOff>132631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149157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83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99910</xdr:rowOff>
    </xdr:from>
    <xdr:to>
      <xdr:col>85</xdr:col>
      <xdr:colOff>127000</xdr:colOff>
      <xdr:row>99</xdr:row>
      <xdr:rowOff>17494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02010"/>
          <a:ext cx="838200" cy="8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126791</xdr:rowOff>
    </xdr:from>
    <xdr:to>
      <xdr:col>81</xdr:col>
      <xdr:colOff>50800</xdr:colOff>
      <xdr:row>99</xdr:row>
      <xdr:rowOff>17494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28891"/>
          <a:ext cx="889000" cy="6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126791</xdr:rowOff>
    </xdr:from>
    <xdr:to>
      <xdr:col>76</xdr:col>
      <xdr:colOff>114300</xdr:colOff>
      <xdr:row>98</xdr:row>
      <xdr:rowOff>136940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28891"/>
          <a:ext cx="889000" cy="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136940</xdr:rowOff>
    </xdr:from>
    <xdr:to>
      <xdr:col>71</xdr:col>
      <xdr:colOff>177800</xdr:colOff>
      <xdr:row>98</xdr:row>
      <xdr:rowOff>164748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39040"/>
          <a:ext cx="889000" cy="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98538</xdr:rowOff>
    </xdr:from>
    <xdr:to>
      <xdr:col>67</xdr:col>
      <xdr:colOff>101600</xdr:colOff>
      <xdr:row>99</xdr:row>
      <xdr:rowOff>28688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45215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49110</xdr:rowOff>
    </xdr:from>
    <xdr:to>
      <xdr:col>85</xdr:col>
      <xdr:colOff>177800</xdr:colOff>
      <xdr:row>98</xdr:row>
      <xdr:rowOff>150710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5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138144</xdr:rowOff>
    </xdr:from>
    <xdr:to>
      <xdr:col>81</xdr:col>
      <xdr:colOff>101600</xdr:colOff>
      <xdr:row>99</xdr:row>
      <xdr:rowOff>68294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4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59421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70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75991</xdr:rowOff>
    </xdr:from>
    <xdr:to>
      <xdr:col>76</xdr:col>
      <xdr:colOff>165100</xdr:colOff>
      <xdr:row>99</xdr:row>
      <xdr:rowOff>6141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7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168718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7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86140</xdr:rowOff>
    </xdr:from>
    <xdr:to>
      <xdr:col>72</xdr:col>
      <xdr:colOff>38100</xdr:colOff>
      <xdr:row>99</xdr:row>
      <xdr:rowOff>16290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7417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113948</xdr:rowOff>
    </xdr:from>
    <xdr:to>
      <xdr:col>67</xdr:col>
      <xdr:colOff>101600</xdr:colOff>
      <xdr:row>99</xdr:row>
      <xdr:rowOff>44098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35225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0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34449</xdr:rowOff>
    </xdr:from>
    <xdr:to>
      <xdr:col>116</xdr:col>
      <xdr:colOff>63500</xdr:colOff>
      <xdr:row>37</xdr:row>
      <xdr:rowOff>56528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206649"/>
          <a:ext cx="838200" cy="19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75042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9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56528</xdr:rowOff>
    </xdr:from>
    <xdr:to>
      <xdr:col>111</xdr:col>
      <xdr:colOff>177800</xdr:colOff>
      <xdr:row>37</xdr:row>
      <xdr:rowOff>100438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400178"/>
          <a:ext cx="889000" cy="4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33876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2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100438</xdr:rowOff>
    </xdr:from>
    <xdr:to>
      <xdr:col>107</xdr:col>
      <xdr:colOff>50800</xdr:colOff>
      <xdr:row>37</xdr:row>
      <xdr:rowOff>112382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444088"/>
          <a:ext cx="8890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38752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72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112382</xdr:rowOff>
    </xdr:from>
    <xdr:to>
      <xdr:col>102</xdr:col>
      <xdr:colOff>114300</xdr:colOff>
      <xdr:row>37</xdr:row>
      <xdr:rowOff>128499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456032"/>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38961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72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97472</xdr:rowOff>
    </xdr:from>
    <xdr:to>
      <xdr:col>98</xdr:col>
      <xdr:colOff>38100</xdr:colOff>
      <xdr:row>39</xdr:row>
      <xdr:rowOff>27622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18749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7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155099</xdr:rowOff>
    </xdr:from>
    <xdr:to>
      <xdr:col>116</xdr:col>
      <xdr:colOff>114300</xdr:colOff>
      <xdr:row>36</xdr:row>
      <xdr:rowOff>85249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15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6526</xdr:rowOff>
    </xdr:from>
    <xdr:ext cx="534377"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00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5728</xdr:rowOff>
    </xdr:from>
    <xdr:to>
      <xdr:col>112</xdr:col>
      <xdr:colOff>38100</xdr:colOff>
      <xdr:row>37</xdr:row>
      <xdr:rowOff>107328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4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123855</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56111" y="612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49638</xdr:rowOff>
    </xdr:from>
    <xdr:to>
      <xdr:col>107</xdr:col>
      <xdr:colOff>101600</xdr:colOff>
      <xdr:row>37</xdr:row>
      <xdr:rowOff>151238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3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167765</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67111" y="61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61582</xdr:rowOff>
    </xdr:from>
    <xdr:to>
      <xdr:col>102</xdr:col>
      <xdr:colOff>165100</xdr:colOff>
      <xdr:row>37</xdr:row>
      <xdr:rowOff>163182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40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8259</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278111" y="618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77699</xdr:rowOff>
    </xdr:from>
    <xdr:to>
      <xdr:col>98</xdr:col>
      <xdr:colOff>38100</xdr:colOff>
      <xdr:row>38</xdr:row>
      <xdr:rowOff>7849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42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24376</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389111" y="619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133583</xdr:rowOff>
    </xdr:from>
    <xdr:to>
      <xdr:col>116</xdr:col>
      <xdr:colOff>63500</xdr:colOff>
      <xdr:row>58</xdr:row>
      <xdr:rowOff>133683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7683"/>
          <a:ext cx="8382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133683</xdr:rowOff>
    </xdr:from>
    <xdr:to>
      <xdr:col>111</xdr:col>
      <xdr:colOff>177800</xdr:colOff>
      <xdr:row>58</xdr:row>
      <xdr:rowOff>133811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77783"/>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113127</xdr:rowOff>
    </xdr:from>
    <xdr:to>
      <xdr:col>107</xdr:col>
      <xdr:colOff>50800</xdr:colOff>
      <xdr:row>58</xdr:row>
      <xdr:rowOff>133811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57227"/>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111948</xdr:rowOff>
    </xdr:from>
    <xdr:to>
      <xdr:col>102</xdr:col>
      <xdr:colOff>114300</xdr:colOff>
      <xdr:row>58</xdr:row>
      <xdr:rowOff>113127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56048"/>
          <a:ext cx="889000" cy="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44716</xdr:rowOff>
    </xdr:from>
    <xdr:to>
      <xdr:col>98</xdr:col>
      <xdr:colOff>38100</xdr:colOff>
      <xdr:row>58</xdr:row>
      <xdr:rowOff>146316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162843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82783</xdr:rowOff>
    </xdr:from>
    <xdr:to>
      <xdr:col>116</xdr:col>
      <xdr:colOff>114300</xdr:colOff>
      <xdr:row>59</xdr:row>
      <xdr:rowOff>12933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169160</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82883</xdr:rowOff>
    </xdr:from>
    <xdr:to>
      <xdr:col>112</xdr:col>
      <xdr:colOff>38100</xdr:colOff>
      <xdr:row>59</xdr:row>
      <xdr:rowOff>13033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4160</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19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83011</xdr:rowOff>
    </xdr:from>
    <xdr:to>
      <xdr:col>107</xdr:col>
      <xdr:colOff>101600</xdr:colOff>
      <xdr:row>59</xdr:row>
      <xdr:rowOff>13161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4288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19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62327</xdr:rowOff>
    </xdr:from>
    <xdr:to>
      <xdr:col>102</xdr:col>
      <xdr:colOff>165100</xdr:colOff>
      <xdr:row>58</xdr:row>
      <xdr:rowOff>163927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0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155054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9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61148</xdr:rowOff>
    </xdr:from>
    <xdr:to>
      <xdr:col>98</xdr:col>
      <xdr:colOff>38100</xdr:colOff>
      <xdr:row>58</xdr:row>
      <xdr:rowOff>162748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0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153875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9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148870</xdr:rowOff>
    </xdr:from>
    <xdr:to>
      <xdr:col>116</xdr:col>
      <xdr:colOff>63500</xdr:colOff>
      <xdr:row>77</xdr:row>
      <xdr:rowOff>151305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350520"/>
          <a:ext cx="838200" cy="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151305</xdr:rowOff>
    </xdr:from>
    <xdr:to>
      <xdr:col>111</xdr:col>
      <xdr:colOff>177800</xdr:colOff>
      <xdr:row>77</xdr:row>
      <xdr:rowOff>155637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352955"/>
          <a:ext cx="889000" cy="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153515</xdr:rowOff>
    </xdr:from>
    <xdr:to>
      <xdr:col>107</xdr:col>
      <xdr:colOff>50800</xdr:colOff>
      <xdr:row>77</xdr:row>
      <xdr:rowOff>155637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355165"/>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150626</xdr:rowOff>
    </xdr:from>
    <xdr:to>
      <xdr:col>102</xdr:col>
      <xdr:colOff>114300</xdr:colOff>
      <xdr:row>77</xdr:row>
      <xdr:rowOff>153515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352276"/>
          <a:ext cx="889000" cy="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30657</xdr:rowOff>
    </xdr:from>
    <xdr:to>
      <xdr:col>98</xdr:col>
      <xdr:colOff>38100</xdr:colOff>
      <xdr:row>77</xdr:row>
      <xdr:rowOff>132257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2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148784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0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98070</xdr:rowOff>
    </xdr:from>
    <xdr:to>
      <xdr:col>116</xdr:col>
      <xdr:colOff>114300</xdr:colOff>
      <xdr:row>78</xdr:row>
      <xdr:rowOff>28220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76497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7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100505</xdr:rowOff>
    </xdr:from>
    <xdr:to>
      <xdr:col>112</xdr:col>
      <xdr:colOff>38100</xdr:colOff>
      <xdr:row>78</xdr:row>
      <xdr:rowOff>30655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3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21782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104837</xdr:rowOff>
    </xdr:from>
    <xdr:to>
      <xdr:col>107</xdr:col>
      <xdr:colOff>101600</xdr:colOff>
      <xdr:row>78</xdr:row>
      <xdr:rowOff>34987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30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26114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102715</xdr:rowOff>
    </xdr:from>
    <xdr:to>
      <xdr:col>102</xdr:col>
      <xdr:colOff>165100</xdr:colOff>
      <xdr:row>78</xdr:row>
      <xdr:rowOff>32865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3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23992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9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99826</xdr:rowOff>
    </xdr:from>
    <xdr:to>
      <xdr:col>98</xdr:col>
      <xdr:colOff>38100</xdr:colOff>
      <xdr:row>78</xdr:row>
      <xdr:rowOff>29976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30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21103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9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人あたりの歳出決算総額は約</a:t>
          </a:r>
          <a:r>
            <a:rPr kumimoji="1" lang="en-US" altLang="ja-JP" sz="1100">
              <a:latin typeface="ＭＳ Ｐゴシック" panose="020B0600070205080204" pitchFamily="50" charset="-128"/>
              <a:ea typeface="ＭＳ Ｐゴシック" panose="020B0600070205080204" pitchFamily="50" charset="-128"/>
            </a:rPr>
            <a:t>202</a:t>
          </a:r>
          <a:r>
            <a:rPr kumimoji="1" lang="ja-JP" altLang="en-US" sz="1100">
              <a:latin typeface="ＭＳ Ｐゴシック" panose="020B0600070205080204" pitchFamily="50" charset="-128"/>
              <a:ea typeface="ＭＳ Ｐゴシック" panose="020B0600070205080204" pitchFamily="50" charset="-128"/>
            </a:rPr>
            <a:t>万円で、令和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年度の約</a:t>
          </a:r>
          <a:r>
            <a:rPr kumimoji="1" lang="en-US" altLang="ja-JP" sz="1100">
              <a:latin typeface="ＭＳ Ｐゴシック" panose="020B0600070205080204" pitchFamily="50" charset="-128"/>
              <a:ea typeface="ＭＳ Ｐゴシック" panose="020B0600070205080204" pitchFamily="50" charset="-128"/>
            </a:rPr>
            <a:t>182</a:t>
          </a:r>
          <a:r>
            <a:rPr kumimoji="1" lang="ja-JP" altLang="en-US" sz="1100">
              <a:latin typeface="ＭＳ Ｐゴシック" panose="020B0600070205080204" pitchFamily="50" charset="-128"/>
              <a:ea typeface="ＭＳ Ｐゴシック" panose="020B0600070205080204" pitchFamily="50" charset="-128"/>
            </a:rPr>
            <a:t>万円から約</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万円増加しています。その要因として、令和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年度は民間の畜産施設の整備に対する補助金</a:t>
          </a:r>
          <a:r>
            <a:rPr kumimoji="1" lang="en-US" altLang="ja-JP" sz="1100">
              <a:latin typeface="ＭＳ Ｐゴシック" panose="020B0600070205080204" pitchFamily="50" charset="-128"/>
              <a:ea typeface="ＭＳ Ｐゴシック" panose="020B0600070205080204" pitchFamily="50" charset="-128"/>
            </a:rPr>
            <a:t>8.9</a:t>
          </a:r>
          <a:r>
            <a:rPr kumimoji="1" lang="ja-JP" altLang="en-US" sz="1100">
              <a:latin typeface="ＭＳ Ｐゴシック" panose="020B0600070205080204" pitchFamily="50" charset="-128"/>
              <a:ea typeface="ＭＳ Ｐゴシック" panose="020B0600070205080204" pitchFamily="50" charset="-128"/>
            </a:rPr>
            <a:t>億円を支出しており、この支出を除くと令和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年度とほぼ同水準の歳出総額となっています。</a:t>
          </a:r>
        </a:p>
        <a:p>
          <a:r>
            <a:rPr kumimoji="1" lang="ja-JP" altLang="en-US" sz="1100">
              <a:latin typeface="ＭＳ Ｐゴシック" panose="020B0600070205080204" pitchFamily="50" charset="-128"/>
              <a:ea typeface="ＭＳ Ｐゴシック" panose="020B0600070205080204" pitchFamily="50" charset="-128"/>
            </a:rPr>
            <a:t>　扶助費は、令和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年度以降、住民税非課税世帯や子育て世帯等への臨時給付金（物価高騰対策交付金）が毎年実施されており、令和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年度も住民税非課税世帯等への電力・ガス・食料品等物価高騰支援給付金等が実施されたため、令和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年度以前に比べて歳出実績が高止まりしています。</a:t>
          </a:r>
        </a:p>
        <a:p>
          <a:r>
            <a:rPr kumimoji="1" lang="ja-JP" altLang="en-US" sz="1100">
              <a:latin typeface="ＭＳ Ｐゴシック" panose="020B0600070205080204" pitchFamily="50" charset="-128"/>
              <a:ea typeface="ＭＳ Ｐゴシック" panose="020B0600070205080204" pitchFamily="50" charset="-128"/>
            </a:rPr>
            <a:t>　普通建設事業費は、令和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年度にかけて歳出実績が極端に低くなっていますが、令和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月豪雨災害による災害復旧を優先したことにより普通建設事業の多くが中止・延期したためです。令和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年度は延期となった普通建設事業の再開に加え、前述した畜産施設の整備に関する補助金も支出したため例年並みとなりました。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投資及び出資金は、令和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年度に病院会計が繰上償還を実施したため臨時的な出資金が増加しています。一方、一般会計は資金不足により繰上償還額が例年に比べ低かったため、公債費は過去</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年間で最低値となりました。</a:t>
          </a:r>
        </a:p>
        <a:p>
          <a:r>
            <a:rPr kumimoji="1" lang="ja-JP" altLang="en-US" sz="1100">
              <a:latin typeface="ＭＳ Ｐゴシック" panose="020B0600070205080204" pitchFamily="50" charset="-128"/>
              <a:ea typeface="ＭＳ Ｐゴシック" panose="020B0600070205080204" pitchFamily="50" charset="-128"/>
            </a:rPr>
            <a:t>　町債の返還費用である公債費は、繰上償還により減らすよう努めてはいるものの、近年は類似団体平均の約</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倍の負担が続いている状況であり、今後も大規模事業実施によりさらに負担が増える見込みです。大規模な施設整備を一定期間に集中して実施すると、その分の公債費を施設整備の数年後から集中して負担することとなります。公債費が増えることで他の事業を実施するための費用を圧迫することとなり、世代間で不公平を生じることとなるため、大規模な事業を実施する際は、時期や規模、必要性を充分に検討し、適切に判断しなければならないと考え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島根県飯南町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4,482
4,436
242.88
9,218,682
9,074,773
125,228
4,379,183
9,887,490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126574</xdr:rowOff>
    </xdr:from>
    <xdr:to>
      <xdr:col>24</xdr:col>
      <xdr:colOff>63500</xdr:colOff>
      <xdr:row>37</xdr:row>
      <xdr:rowOff>137452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70224"/>
          <a:ext cx="838200" cy="1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137452</xdr:rowOff>
    </xdr:from>
    <xdr:to>
      <xdr:col>19</xdr:col>
      <xdr:colOff>177800</xdr:colOff>
      <xdr:row>37</xdr:row>
      <xdr:rowOff>147625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81102"/>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146882</xdr:rowOff>
    </xdr:from>
    <xdr:to>
      <xdr:col>15</xdr:col>
      <xdr:colOff>50800</xdr:colOff>
      <xdr:row>37</xdr:row>
      <xdr:rowOff>147625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90532"/>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143815</xdr:rowOff>
    </xdr:from>
    <xdr:to>
      <xdr:col>10</xdr:col>
      <xdr:colOff>114300</xdr:colOff>
      <xdr:row>37</xdr:row>
      <xdr:rowOff>146882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87465"/>
          <a:ext cx="8890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135191</xdr:rowOff>
    </xdr:from>
    <xdr:to>
      <xdr:col>6</xdr:col>
      <xdr:colOff>38100</xdr:colOff>
      <xdr:row>38</xdr:row>
      <xdr:rowOff>65342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56469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75774</xdr:rowOff>
    </xdr:from>
    <xdr:to>
      <xdr:col>24</xdr:col>
      <xdr:colOff>114300</xdr:colOff>
      <xdr:row>38</xdr:row>
      <xdr:rowOff>5924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162151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86652</xdr:rowOff>
    </xdr:from>
    <xdr:to>
      <xdr:col>20</xdr:col>
      <xdr:colOff>38100</xdr:colOff>
      <xdr:row>38</xdr:row>
      <xdr:rowOff>16802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7929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96825</xdr:rowOff>
    </xdr:from>
    <xdr:to>
      <xdr:col>15</xdr:col>
      <xdr:colOff>101600</xdr:colOff>
      <xdr:row>38</xdr:row>
      <xdr:rowOff>26975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18102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96082</xdr:rowOff>
    </xdr:from>
    <xdr:to>
      <xdr:col>10</xdr:col>
      <xdr:colOff>165100</xdr:colOff>
      <xdr:row>38</xdr:row>
      <xdr:rowOff>26232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17359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93015</xdr:rowOff>
    </xdr:from>
    <xdr:to>
      <xdr:col>6</xdr:col>
      <xdr:colOff>38100</xdr:colOff>
      <xdr:row>38</xdr:row>
      <xdr:rowOff>23164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36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39692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2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165102</xdr:rowOff>
    </xdr:from>
    <xdr:to>
      <xdr:col>24</xdr:col>
      <xdr:colOff>63500</xdr:colOff>
      <xdr:row>57</xdr:row>
      <xdr:rowOff>43052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766302"/>
          <a:ext cx="838200" cy="4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24490</xdr:rowOff>
    </xdr:from>
    <xdr:to>
      <xdr:col>19</xdr:col>
      <xdr:colOff>177800</xdr:colOff>
      <xdr:row>57</xdr:row>
      <xdr:rowOff>43052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797140"/>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68775</xdr:rowOff>
    </xdr:from>
    <xdr:to>
      <xdr:col>15</xdr:col>
      <xdr:colOff>50800</xdr:colOff>
      <xdr:row>57</xdr:row>
      <xdr:rowOff>24490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669975"/>
          <a:ext cx="889000" cy="12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68775</xdr:rowOff>
    </xdr:from>
    <xdr:to>
      <xdr:col>10</xdr:col>
      <xdr:colOff>114300</xdr:colOff>
      <xdr:row>56</xdr:row>
      <xdr:rowOff>105245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669975"/>
          <a:ext cx="889000" cy="3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35234</xdr:rowOff>
    </xdr:from>
    <xdr:to>
      <xdr:col>6</xdr:col>
      <xdr:colOff>38100</xdr:colOff>
      <xdr:row>57</xdr:row>
      <xdr:rowOff>136834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80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127961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90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114302</xdr:rowOff>
    </xdr:from>
    <xdr:to>
      <xdr:col>24</xdr:col>
      <xdr:colOff>114300</xdr:colOff>
      <xdr:row>57</xdr:row>
      <xdr:rowOff>44452</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1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92729</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163702</xdr:rowOff>
    </xdr:from>
    <xdr:to>
      <xdr:col>20</xdr:col>
      <xdr:colOff>38100</xdr:colOff>
      <xdr:row>57</xdr:row>
      <xdr:rowOff>93852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6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84979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5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145140</xdr:rowOff>
    </xdr:from>
    <xdr:to>
      <xdr:col>15</xdr:col>
      <xdr:colOff>101600</xdr:colOff>
      <xdr:row>57</xdr:row>
      <xdr:rowOff>75290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4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66417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3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17975</xdr:rowOff>
    </xdr:from>
    <xdr:to>
      <xdr:col>10</xdr:col>
      <xdr:colOff>165100</xdr:colOff>
      <xdr:row>56</xdr:row>
      <xdr:rowOff>119575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136102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39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54445</xdr:rowOff>
    </xdr:from>
    <xdr:to>
      <xdr:col>6</xdr:col>
      <xdr:colOff>38100</xdr:colOff>
      <xdr:row>56</xdr:row>
      <xdr:rowOff>156045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6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1122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43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111534</xdr:rowOff>
    </xdr:from>
    <xdr:to>
      <xdr:col>24</xdr:col>
      <xdr:colOff>63500</xdr:colOff>
      <xdr:row>76</xdr:row>
      <xdr:rowOff>423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70284"/>
          <a:ext cx="838200" cy="6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170946</xdr:rowOff>
    </xdr:from>
    <xdr:to>
      <xdr:col>19</xdr:col>
      <xdr:colOff>177800</xdr:colOff>
      <xdr:row>76</xdr:row>
      <xdr:rowOff>423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29696"/>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170946</xdr:rowOff>
    </xdr:from>
    <xdr:to>
      <xdr:col>15</xdr:col>
      <xdr:colOff>50800</xdr:colOff>
      <xdr:row>76</xdr:row>
      <xdr:rowOff>47464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29696"/>
          <a:ext cx="889000" cy="4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47464</xdr:rowOff>
    </xdr:from>
    <xdr:to>
      <xdr:col>10</xdr:col>
      <xdr:colOff>114300</xdr:colOff>
      <xdr:row>76</xdr:row>
      <xdr:rowOff>75605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77664"/>
          <a:ext cx="889000" cy="2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140591</xdr:rowOff>
    </xdr:from>
    <xdr:to>
      <xdr:col>6</xdr:col>
      <xdr:colOff>38100</xdr:colOff>
      <xdr:row>77</xdr:row>
      <xdr:rowOff>70741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7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61868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6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60734</xdr:rowOff>
    </xdr:from>
    <xdr:to>
      <xdr:col>24</xdr:col>
      <xdr:colOff>114300</xdr:colOff>
      <xdr:row>75</xdr:row>
      <xdr:rowOff>162334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1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83611</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77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121073</xdr:rowOff>
    </xdr:from>
    <xdr:to>
      <xdr:col>20</xdr:col>
      <xdr:colOff>38100</xdr:colOff>
      <xdr:row>76</xdr:row>
      <xdr:rowOff>51223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7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67750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75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120146</xdr:rowOff>
    </xdr:from>
    <xdr:to>
      <xdr:col>15</xdr:col>
      <xdr:colOff>101600</xdr:colOff>
      <xdr:row>76</xdr:row>
      <xdr:rowOff>50296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7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66823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5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168114</xdr:rowOff>
    </xdr:from>
    <xdr:to>
      <xdr:col>10</xdr:col>
      <xdr:colOff>165100</xdr:colOff>
      <xdr:row>76</xdr:row>
      <xdr:rowOff>98264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2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114791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80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24805</xdr:rowOff>
    </xdr:from>
    <xdr:to>
      <xdr:col>6</xdr:col>
      <xdr:colOff>38100</xdr:colOff>
      <xdr:row>76</xdr:row>
      <xdr:rowOff>126405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142932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830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7939</xdr:rowOff>
    </xdr:from>
    <xdr:to>
      <xdr:col>24</xdr:col>
      <xdr:colOff>63500</xdr:colOff>
      <xdr:row>97</xdr:row>
      <xdr:rowOff>32894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38589"/>
          <a:ext cx="8382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166030</xdr:rowOff>
    </xdr:from>
    <xdr:to>
      <xdr:col>19</xdr:col>
      <xdr:colOff>177800</xdr:colOff>
      <xdr:row>97</xdr:row>
      <xdr:rowOff>32894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625230"/>
          <a:ext cx="889000" cy="3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166030</xdr:rowOff>
    </xdr:from>
    <xdr:to>
      <xdr:col>15</xdr:col>
      <xdr:colOff>50800</xdr:colOff>
      <xdr:row>97</xdr:row>
      <xdr:rowOff>13243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25230"/>
          <a:ext cx="889000" cy="1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13243</xdr:rowOff>
    </xdr:from>
    <xdr:to>
      <xdr:col>10</xdr:col>
      <xdr:colOff>114300</xdr:colOff>
      <xdr:row>97</xdr:row>
      <xdr:rowOff>85911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43893"/>
          <a:ext cx="889000" cy="7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169032</xdr:rowOff>
    </xdr:from>
    <xdr:to>
      <xdr:col>6</xdr:col>
      <xdr:colOff>38100</xdr:colOff>
      <xdr:row>98</xdr:row>
      <xdr:rowOff>99182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9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90309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89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128589</xdr:rowOff>
    </xdr:from>
    <xdr:to>
      <xdr:col>24</xdr:col>
      <xdr:colOff>114300</xdr:colOff>
      <xdr:row>97</xdr:row>
      <xdr:rowOff>58739</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151466</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3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153544</xdr:rowOff>
    </xdr:from>
    <xdr:to>
      <xdr:col>20</xdr:col>
      <xdr:colOff>38100</xdr:colOff>
      <xdr:row>97</xdr:row>
      <xdr:rowOff>83694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1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100221</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38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115230</xdr:rowOff>
    </xdr:from>
    <xdr:to>
      <xdr:col>15</xdr:col>
      <xdr:colOff>101600</xdr:colOff>
      <xdr:row>97</xdr:row>
      <xdr:rowOff>45380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7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61907</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3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133893</xdr:rowOff>
    </xdr:from>
    <xdr:to>
      <xdr:col>10</xdr:col>
      <xdr:colOff>165100</xdr:colOff>
      <xdr:row>97</xdr:row>
      <xdr:rowOff>64043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9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80570</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36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35111</xdr:rowOff>
    </xdr:from>
    <xdr:to>
      <xdr:col>6</xdr:col>
      <xdr:colOff>38100</xdr:colOff>
      <xdr:row>97</xdr:row>
      <xdr:rowOff>136711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6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153238</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4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164338</xdr:rowOff>
    </xdr:from>
    <xdr:to>
      <xdr:col>36</xdr:col>
      <xdr:colOff>165100</xdr:colOff>
      <xdr:row>39</xdr:row>
      <xdr:rowOff>94488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111015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54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xdr:rowOff>
    </xdr:from>
    <xdr:to>
      <xdr:col>55</xdr:col>
      <xdr:colOff>0</xdr:colOff>
      <xdr:row>57</xdr:row>
      <xdr:rowOff>85606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772741"/>
          <a:ext cx="838200" cy="8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85606</xdr:rowOff>
    </xdr:from>
    <xdr:to>
      <xdr:col>50</xdr:col>
      <xdr:colOff>114300</xdr:colOff>
      <xdr:row>57</xdr:row>
      <xdr:rowOff>102583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58256"/>
          <a:ext cx="889000" cy="1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102583</xdr:rowOff>
    </xdr:from>
    <xdr:to>
      <xdr:col>45</xdr:col>
      <xdr:colOff>177800</xdr:colOff>
      <xdr:row>57</xdr:row>
      <xdr:rowOff>102773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75233"/>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102773</xdr:rowOff>
    </xdr:from>
    <xdr:to>
      <xdr:col>41</xdr:col>
      <xdr:colOff>50800</xdr:colOff>
      <xdr:row>57</xdr:row>
      <xdr:rowOff>104619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75423"/>
          <a:ext cx="889000" cy="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85797</xdr:rowOff>
    </xdr:from>
    <xdr:to>
      <xdr:col>36</xdr:col>
      <xdr:colOff>165100</xdr:colOff>
      <xdr:row>58</xdr:row>
      <xdr:rowOff>15947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7074</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120741</xdr:rowOff>
    </xdr:from>
    <xdr:to>
      <xdr:col>55</xdr:col>
      <xdr:colOff>50800</xdr:colOff>
      <xdr:row>57</xdr:row>
      <xdr:rowOff>50891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2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143618</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57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34806</xdr:rowOff>
    </xdr:from>
    <xdr:to>
      <xdr:col>50</xdr:col>
      <xdr:colOff>165100</xdr:colOff>
      <xdr:row>57</xdr:row>
      <xdr:rowOff>136406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0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152933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8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51783</xdr:rowOff>
    </xdr:from>
    <xdr:to>
      <xdr:col>46</xdr:col>
      <xdr:colOff>38100</xdr:colOff>
      <xdr:row>57</xdr:row>
      <xdr:rowOff>153383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2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144510</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1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51973</xdr:rowOff>
    </xdr:from>
    <xdr:to>
      <xdr:col>41</xdr:col>
      <xdr:colOff>101600</xdr:colOff>
      <xdr:row>57</xdr:row>
      <xdr:rowOff>153573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2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170100</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9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53819</xdr:rowOff>
    </xdr:from>
    <xdr:to>
      <xdr:col>36</xdr:col>
      <xdr:colOff>165100</xdr:colOff>
      <xdr:row>57</xdr:row>
      <xdr:rowOff>155419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2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496</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6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101676</xdr:rowOff>
    </xdr:from>
    <xdr:to>
      <xdr:col>55</xdr:col>
      <xdr:colOff>0</xdr:colOff>
      <xdr:row>77</xdr:row>
      <xdr:rowOff>29721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131876"/>
          <a:ext cx="838200" cy="9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22596</xdr:rowOff>
    </xdr:from>
    <xdr:to>
      <xdr:col>50</xdr:col>
      <xdr:colOff>114300</xdr:colOff>
      <xdr:row>77</xdr:row>
      <xdr:rowOff>29721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224246"/>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7173</xdr:rowOff>
    </xdr:from>
    <xdr:to>
      <xdr:col>45</xdr:col>
      <xdr:colOff>177800</xdr:colOff>
      <xdr:row>77</xdr:row>
      <xdr:rowOff>22596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208823"/>
          <a:ext cx="889000" cy="1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7173</xdr:rowOff>
    </xdr:from>
    <xdr:to>
      <xdr:col>41</xdr:col>
      <xdr:colOff>50800</xdr:colOff>
      <xdr:row>77</xdr:row>
      <xdr:rowOff>138621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208823"/>
          <a:ext cx="889000" cy="13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58200</xdr:rowOff>
    </xdr:from>
    <xdr:to>
      <xdr:col>36</xdr:col>
      <xdr:colOff>165100</xdr:colOff>
      <xdr:row>78</xdr:row>
      <xdr:rowOff>159800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43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150927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52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50876</xdr:rowOff>
    </xdr:from>
    <xdr:to>
      <xdr:col>55</xdr:col>
      <xdr:colOff>50800</xdr:colOff>
      <xdr:row>76</xdr:row>
      <xdr:rowOff>152476</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08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73753</xdr:rowOff>
    </xdr:from>
    <xdr:ext cx="599010"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93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150371</xdr:rowOff>
    </xdr:from>
    <xdr:to>
      <xdr:col>50</xdr:col>
      <xdr:colOff>165100</xdr:colOff>
      <xdr:row>77</xdr:row>
      <xdr:rowOff>80521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18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97048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95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143246</xdr:rowOff>
    </xdr:from>
    <xdr:to>
      <xdr:col>46</xdr:col>
      <xdr:colOff>38100</xdr:colOff>
      <xdr:row>77</xdr:row>
      <xdr:rowOff>73396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17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89923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94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127823</xdr:rowOff>
    </xdr:from>
    <xdr:to>
      <xdr:col>41</xdr:col>
      <xdr:colOff>101600</xdr:colOff>
      <xdr:row>77</xdr:row>
      <xdr:rowOff>57973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15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74500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93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87821</xdr:rowOff>
    </xdr:from>
    <xdr:to>
      <xdr:col>36</xdr:col>
      <xdr:colOff>165100</xdr:colOff>
      <xdr:row>78</xdr:row>
      <xdr:rowOff>17971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2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34498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06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18858</xdr:rowOff>
    </xdr:from>
    <xdr:to>
      <xdr:col>55</xdr:col>
      <xdr:colOff>0</xdr:colOff>
      <xdr:row>98</xdr:row>
      <xdr:rowOff>30401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820958"/>
          <a:ext cx="838200" cy="1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127854</xdr:rowOff>
    </xdr:from>
    <xdr:to>
      <xdr:col>50</xdr:col>
      <xdr:colOff>114300</xdr:colOff>
      <xdr:row>98</xdr:row>
      <xdr:rowOff>30401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58504"/>
          <a:ext cx="889000" cy="7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82200</xdr:rowOff>
    </xdr:from>
    <xdr:to>
      <xdr:col>45</xdr:col>
      <xdr:colOff>177800</xdr:colOff>
      <xdr:row>97</xdr:row>
      <xdr:rowOff>127854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12850"/>
          <a:ext cx="889000" cy="4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81142</xdr:rowOff>
    </xdr:from>
    <xdr:to>
      <xdr:col>41</xdr:col>
      <xdr:colOff>50800</xdr:colOff>
      <xdr:row>97</xdr:row>
      <xdr:rowOff>82200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11792"/>
          <a:ext cx="889000" cy="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59080</xdr:rowOff>
    </xdr:from>
    <xdr:to>
      <xdr:col>36</xdr:col>
      <xdr:colOff>165100</xdr:colOff>
      <xdr:row>98</xdr:row>
      <xdr:rowOff>160680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8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151807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95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139508</xdr:rowOff>
    </xdr:from>
    <xdr:to>
      <xdr:col>55</xdr:col>
      <xdr:colOff>50800</xdr:colOff>
      <xdr:row>98</xdr:row>
      <xdr:rowOff>69658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7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117935</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151051</xdr:rowOff>
    </xdr:from>
    <xdr:to>
      <xdr:col>50</xdr:col>
      <xdr:colOff>165100</xdr:colOff>
      <xdr:row>98</xdr:row>
      <xdr:rowOff>81201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8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72328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87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77054</xdr:rowOff>
    </xdr:from>
    <xdr:to>
      <xdr:col>46</xdr:col>
      <xdr:colOff>38100</xdr:colOff>
      <xdr:row>98</xdr:row>
      <xdr:rowOff>7204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0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23731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48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31400</xdr:rowOff>
    </xdr:from>
    <xdr:to>
      <xdr:col>41</xdr:col>
      <xdr:colOff>101600</xdr:colOff>
      <xdr:row>97</xdr:row>
      <xdr:rowOff>133000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6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149527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3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30342</xdr:rowOff>
    </xdr:from>
    <xdr:to>
      <xdr:col>36</xdr:col>
      <xdr:colOff>165100</xdr:colOff>
      <xdr:row>97</xdr:row>
      <xdr:rowOff>131942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6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148469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3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68528</xdr:rowOff>
    </xdr:from>
    <xdr:to>
      <xdr:col>85</xdr:col>
      <xdr:colOff>127000</xdr:colOff>
      <xdr:row>37</xdr:row>
      <xdr:rowOff>77845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12178"/>
          <a:ext cx="838200" cy="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54853</xdr:rowOff>
    </xdr:from>
    <xdr:to>
      <xdr:col>81</xdr:col>
      <xdr:colOff>50800</xdr:colOff>
      <xdr:row>37</xdr:row>
      <xdr:rowOff>77845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398503"/>
          <a:ext cx="889000" cy="2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25725</xdr:rowOff>
    </xdr:from>
    <xdr:to>
      <xdr:col>76</xdr:col>
      <xdr:colOff>114300</xdr:colOff>
      <xdr:row>37</xdr:row>
      <xdr:rowOff>54853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369375"/>
          <a:ext cx="889000" cy="2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25725</xdr:rowOff>
    </xdr:from>
    <xdr:to>
      <xdr:col>71</xdr:col>
      <xdr:colOff>177800</xdr:colOff>
      <xdr:row>37</xdr:row>
      <xdr:rowOff>78394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69375"/>
          <a:ext cx="889000" cy="5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51446</xdr:rowOff>
    </xdr:from>
    <xdr:to>
      <xdr:col>67</xdr:col>
      <xdr:colOff>101600</xdr:colOff>
      <xdr:row>37</xdr:row>
      <xdr:rowOff>153046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144173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17728</xdr:rowOff>
    </xdr:from>
    <xdr:to>
      <xdr:col>85</xdr:col>
      <xdr:colOff>177800</xdr:colOff>
      <xdr:row>37</xdr:row>
      <xdr:rowOff>119328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6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167605</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3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27045</xdr:rowOff>
    </xdr:from>
    <xdr:to>
      <xdr:col>81</xdr:col>
      <xdr:colOff>101600</xdr:colOff>
      <xdr:row>37</xdr:row>
      <xdr:rowOff>128645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7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119772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6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4053</xdr:rowOff>
    </xdr:from>
    <xdr:to>
      <xdr:col>76</xdr:col>
      <xdr:colOff>165100</xdr:colOff>
      <xdr:row>37</xdr:row>
      <xdr:rowOff>105653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4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96780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4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146375</xdr:rowOff>
    </xdr:from>
    <xdr:to>
      <xdr:col>72</xdr:col>
      <xdr:colOff>38100</xdr:colOff>
      <xdr:row>37</xdr:row>
      <xdr:rowOff>76525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1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67652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1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27594</xdr:rowOff>
    </xdr:from>
    <xdr:to>
      <xdr:col>67</xdr:col>
      <xdr:colOff>101600</xdr:colOff>
      <xdr:row>37</xdr:row>
      <xdr:rowOff>129194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7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145721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4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25213</xdr:rowOff>
    </xdr:from>
    <xdr:to>
      <xdr:col>85</xdr:col>
      <xdr:colOff>127000</xdr:colOff>
      <xdr:row>58</xdr:row>
      <xdr:rowOff>37788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969313"/>
          <a:ext cx="838200" cy="1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25213</xdr:rowOff>
    </xdr:from>
    <xdr:to>
      <xdr:col>81</xdr:col>
      <xdr:colOff>50800</xdr:colOff>
      <xdr:row>58</xdr:row>
      <xdr:rowOff>44189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69313"/>
          <a:ext cx="889000" cy="1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139192</xdr:rowOff>
    </xdr:from>
    <xdr:to>
      <xdr:col>76</xdr:col>
      <xdr:colOff>114300</xdr:colOff>
      <xdr:row>58</xdr:row>
      <xdr:rowOff>44189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911842"/>
          <a:ext cx="889000" cy="7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139192</xdr:rowOff>
    </xdr:from>
    <xdr:to>
      <xdr:col>71</xdr:col>
      <xdr:colOff>177800</xdr:colOff>
      <xdr:row>58</xdr:row>
      <xdr:rowOff>37680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11842"/>
          <a:ext cx="889000" cy="6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147281</xdr:rowOff>
    </xdr:from>
    <xdr:to>
      <xdr:col>67</xdr:col>
      <xdr:colOff>101600</xdr:colOff>
      <xdr:row>58</xdr:row>
      <xdr:rowOff>77431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93958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6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158438</xdr:rowOff>
    </xdr:from>
    <xdr:to>
      <xdr:col>85</xdr:col>
      <xdr:colOff>177800</xdr:colOff>
      <xdr:row>58</xdr:row>
      <xdr:rowOff>88588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3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73365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145863</xdr:rowOff>
    </xdr:from>
    <xdr:to>
      <xdr:col>81</xdr:col>
      <xdr:colOff>101600</xdr:colOff>
      <xdr:row>58</xdr:row>
      <xdr:rowOff>76013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1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67140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1001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164839</xdr:rowOff>
    </xdr:from>
    <xdr:to>
      <xdr:col>76</xdr:col>
      <xdr:colOff>165100</xdr:colOff>
      <xdr:row>58</xdr:row>
      <xdr:rowOff>94989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3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86116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3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88392</xdr:rowOff>
    </xdr:from>
    <xdr:to>
      <xdr:col>72</xdr:col>
      <xdr:colOff>38100</xdr:colOff>
      <xdr:row>58</xdr:row>
      <xdr:rowOff>18542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6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9669</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5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158330</xdr:rowOff>
    </xdr:from>
    <xdr:to>
      <xdr:col>67</xdr:col>
      <xdr:colOff>101600</xdr:colOff>
      <xdr:row>58</xdr:row>
      <xdr:rowOff>88480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79607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2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162672</xdr:rowOff>
    </xdr:from>
    <xdr:to>
      <xdr:col>85</xdr:col>
      <xdr:colOff>127000</xdr:colOff>
      <xdr:row>78</xdr:row>
      <xdr:rowOff>64077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64322"/>
          <a:ext cx="838200" cy="7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162672</xdr:rowOff>
    </xdr:from>
    <xdr:to>
      <xdr:col>81</xdr:col>
      <xdr:colOff>50800</xdr:colOff>
      <xdr:row>77</xdr:row>
      <xdr:rowOff>169886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364322"/>
          <a:ext cx="889000" cy="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169886</xdr:rowOff>
    </xdr:from>
    <xdr:to>
      <xdr:col>76</xdr:col>
      <xdr:colOff>114300</xdr:colOff>
      <xdr:row>78</xdr:row>
      <xdr:rowOff>170433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371536"/>
          <a:ext cx="889000" cy="17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170433</xdr:rowOff>
    </xdr:from>
    <xdr:to>
      <xdr:col>71</xdr:col>
      <xdr:colOff>177800</xdr:colOff>
      <xdr:row>79</xdr:row>
      <xdr:rowOff>18576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43533"/>
          <a:ext cx="889000" cy="1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144156</xdr:rowOff>
    </xdr:from>
    <xdr:to>
      <xdr:col>67</xdr:col>
      <xdr:colOff>101600</xdr:colOff>
      <xdr:row>79</xdr:row>
      <xdr:rowOff>74306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1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65433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13277</xdr:rowOff>
    </xdr:from>
    <xdr:to>
      <xdr:col>85</xdr:col>
      <xdr:colOff>177800</xdr:colOff>
      <xdr:row>78</xdr:row>
      <xdr:rowOff>114877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8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36154</xdr:rowOff>
    </xdr:from>
    <xdr:ext cx="599010"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3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111872</xdr:rowOff>
    </xdr:from>
    <xdr:to>
      <xdr:col>81</xdr:col>
      <xdr:colOff>101600</xdr:colOff>
      <xdr:row>78</xdr:row>
      <xdr:rowOff>42022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1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58549</xdr:rowOff>
    </xdr:from>
    <xdr:ext cx="59901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181795" y="1308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119086</xdr:rowOff>
    </xdr:from>
    <xdr:to>
      <xdr:col>76</xdr:col>
      <xdr:colOff>165100</xdr:colOff>
      <xdr:row>78</xdr:row>
      <xdr:rowOff>49236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2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65763</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292795" y="1309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119633</xdr:rowOff>
    </xdr:from>
    <xdr:to>
      <xdr:col>72</xdr:col>
      <xdr:colOff>38100</xdr:colOff>
      <xdr:row>79</xdr:row>
      <xdr:rowOff>49783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9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66310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6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139226</xdr:rowOff>
    </xdr:from>
    <xdr:to>
      <xdr:col>67</xdr:col>
      <xdr:colOff>101600</xdr:colOff>
      <xdr:row>79</xdr:row>
      <xdr:rowOff>69376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1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85903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8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166115</xdr:rowOff>
    </xdr:from>
    <xdr:to>
      <xdr:col>85</xdr:col>
      <xdr:colOff>127000</xdr:colOff>
      <xdr:row>96</xdr:row>
      <xdr:rowOff>87995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453865"/>
          <a:ext cx="838200" cy="9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166115</xdr:rowOff>
    </xdr:from>
    <xdr:to>
      <xdr:col>81</xdr:col>
      <xdr:colOff>50800</xdr:colOff>
      <xdr:row>96</xdr:row>
      <xdr:rowOff>67703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453865"/>
          <a:ext cx="889000" cy="7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67703</xdr:rowOff>
    </xdr:from>
    <xdr:to>
      <xdr:col>76</xdr:col>
      <xdr:colOff>114300</xdr:colOff>
      <xdr:row>96</xdr:row>
      <xdr:rowOff>69645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526903"/>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69645</xdr:rowOff>
    </xdr:from>
    <xdr:to>
      <xdr:col>71</xdr:col>
      <xdr:colOff>177800</xdr:colOff>
      <xdr:row>96</xdr:row>
      <xdr:rowOff>81676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528845"/>
          <a:ext cx="889000" cy="1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124192</xdr:rowOff>
    </xdr:from>
    <xdr:to>
      <xdr:col>67</xdr:col>
      <xdr:colOff>101600</xdr:colOff>
      <xdr:row>98</xdr:row>
      <xdr:rowOff>54342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75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45469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84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37195</xdr:rowOff>
    </xdr:from>
    <xdr:to>
      <xdr:col>85</xdr:col>
      <xdr:colOff>177800</xdr:colOff>
      <xdr:row>96</xdr:row>
      <xdr:rowOff>138795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49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60072</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34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115315</xdr:rowOff>
    </xdr:from>
    <xdr:to>
      <xdr:col>81</xdr:col>
      <xdr:colOff>101600</xdr:colOff>
      <xdr:row>96</xdr:row>
      <xdr:rowOff>45465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4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61992</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17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16903</xdr:rowOff>
    </xdr:from>
    <xdr:to>
      <xdr:col>76</xdr:col>
      <xdr:colOff>165100</xdr:colOff>
      <xdr:row>96</xdr:row>
      <xdr:rowOff>118503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47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135030</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2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18845</xdr:rowOff>
    </xdr:from>
    <xdr:to>
      <xdr:col>72</xdr:col>
      <xdr:colOff>38100</xdr:colOff>
      <xdr:row>96</xdr:row>
      <xdr:rowOff>120445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4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136972</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25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30876</xdr:rowOff>
    </xdr:from>
    <xdr:to>
      <xdr:col>67</xdr:col>
      <xdr:colOff>101600</xdr:colOff>
      <xdr:row>96</xdr:row>
      <xdr:rowOff>132476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49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149003</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26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153848</xdr:rowOff>
    </xdr:from>
    <xdr:to>
      <xdr:col>98</xdr:col>
      <xdr:colOff>38100</xdr:colOff>
      <xdr:row>39</xdr:row>
      <xdr:rowOff>83998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100525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年度は外部団体へ出資していた資金の返還があったことや地方交付税が見込みより多く交付された等の理由から、令和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億円多い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億円の基金積立を行いました。</a:t>
          </a:r>
        </a:p>
        <a:p>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年々増加傾向にあります。令和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年度は保育所業務委託料</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の増加や志々・赤名地区のこども広場整備工事（</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百万円）の実施等により経費が増加しました。</a:t>
          </a:r>
        </a:p>
        <a:p>
          <a:r>
            <a:rPr kumimoji="1" lang="ja-JP" altLang="en-US" sz="1300">
              <a:latin typeface="ＭＳ Ｐゴシック" panose="020B0600070205080204" pitchFamily="50" charset="-128"/>
              <a:ea typeface="ＭＳ Ｐゴシック" panose="020B0600070205080204" pitchFamily="50" charset="-128"/>
            </a:rPr>
            <a:t>農林水産業費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年度は民間の畜産施設の整備に対する補助金（</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億円）を実施しましたが、令和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年度もバイオマスセンターの整備など大規模事業を実施しており、農林水産業費全体では</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億円の増加となりました。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年度から新型コロナウイルス感染症地方創生臨時交付金を活用した元気回復券等の発行により経費が高止まりしています。令和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年度はい～にゃん</a:t>
          </a:r>
          <a:r>
            <a:rPr kumimoji="1" lang="en-US" altLang="ja-JP" sz="1300">
              <a:latin typeface="ＭＳ Ｐゴシック" panose="020B0600070205080204" pitchFamily="50" charset="-128"/>
              <a:ea typeface="ＭＳ Ｐゴシック" panose="020B0600070205080204" pitchFamily="50" charset="-128"/>
            </a:rPr>
            <a:t>PAY</a:t>
          </a:r>
          <a:r>
            <a:rPr kumimoji="1" lang="ja-JP" altLang="en-US" sz="1300">
              <a:latin typeface="ＭＳ Ｐゴシック" panose="020B0600070205080204" pitchFamily="50" charset="-128"/>
              <a:ea typeface="ＭＳ Ｐゴシック" panose="020B0600070205080204" pitchFamily="50" charset="-128"/>
            </a:rPr>
            <a:t>の導入や利用促進ポイント給付（</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百万円）により経費が増加しました。</a:t>
          </a:r>
        </a:p>
        <a:p>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年度は繰上償還額が例年より低かったため、公債費全体では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億円の減少となりましたが、令和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年度からはこれまでのカントリーエレベーター等の元金償還に加え、令和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年度に完了した大規模事業（光ケーブル整備、来島拠点複合施設建設、頓原球場ナイター照明整備、新衣掛団地建設等）の元金償還が始まるため、増加傾向が続く見込みです。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島根県飯南町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財政調整基金残高・・・基金残高の増減はありません。前年度と比較して標準財政規模が</a:t>
          </a:r>
          <a:r>
            <a:rPr kumimoji="1" lang="en-US" altLang="ja-JP" sz="1200">
              <a:latin typeface="ＭＳ ゴシック" pitchFamily="49" charset="-128"/>
              <a:ea typeface="ＭＳ ゴシック" pitchFamily="49" charset="-128"/>
            </a:rPr>
            <a:t>12.8</a:t>
          </a:r>
          <a:r>
            <a:rPr kumimoji="1" lang="ja-JP" altLang="en-US" sz="1200">
              <a:latin typeface="ＭＳ ゴシック" pitchFamily="49" charset="-128"/>
              <a:ea typeface="ＭＳ ゴシック" pitchFamily="49" charset="-128"/>
            </a:rPr>
            <a:t>百円減少（標準税収入額等△</a:t>
          </a:r>
          <a:r>
            <a:rPr kumimoji="1" lang="en-US" altLang="ja-JP" sz="1200">
              <a:latin typeface="ＭＳ ゴシック" pitchFamily="49" charset="-128"/>
              <a:ea typeface="ＭＳ ゴシック" pitchFamily="49" charset="-128"/>
            </a:rPr>
            <a:t>7.9</a:t>
          </a:r>
          <a:r>
            <a:rPr kumimoji="1" lang="ja-JP" altLang="en-US" sz="1200">
              <a:latin typeface="ＭＳ ゴシック" pitchFamily="49" charset="-128"/>
              <a:ea typeface="ＭＳ ゴシック" pitchFamily="49" charset="-128"/>
            </a:rPr>
            <a:t>百万円、普通交付税＋</a:t>
          </a:r>
          <a:r>
            <a:rPr kumimoji="1" lang="en-US" altLang="ja-JP" sz="1200">
              <a:latin typeface="ＭＳ ゴシック" pitchFamily="49" charset="-128"/>
              <a:ea typeface="ＭＳ ゴシック" pitchFamily="49" charset="-128"/>
            </a:rPr>
            <a:t>13.7</a:t>
          </a:r>
          <a:r>
            <a:rPr kumimoji="1" lang="ja-JP" altLang="en-US" sz="1200">
              <a:latin typeface="ＭＳ ゴシック" pitchFamily="49" charset="-128"/>
              <a:ea typeface="ＭＳ ゴシック" pitchFamily="49" charset="-128"/>
            </a:rPr>
            <a:t>百万円、臨時財政対策債発行可能額△</a:t>
          </a:r>
          <a:r>
            <a:rPr kumimoji="1" lang="en-US" altLang="ja-JP" sz="1200">
              <a:latin typeface="ＭＳ ゴシック" pitchFamily="49" charset="-128"/>
              <a:ea typeface="ＭＳ ゴシック" pitchFamily="49" charset="-128"/>
            </a:rPr>
            <a:t>18.6</a:t>
          </a:r>
          <a:r>
            <a:rPr kumimoji="1" lang="ja-JP" altLang="en-US" sz="1200">
              <a:latin typeface="ＭＳ ゴシック" pitchFamily="49" charset="-128"/>
              <a:ea typeface="ＭＳ ゴシック" pitchFamily="49" charset="-128"/>
            </a:rPr>
            <a:t>百万円）したことから</a:t>
          </a:r>
          <a:r>
            <a:rPr kumimoji="1" lang="en-US" altLang="ja-JP" sz="1200">
              <a:latin typeface="ＭＳ ゴシック" pitchFamily="49" charset="-128"/>
              <a:ea typeface="ＭＳ ゴシック" pitchFamily="49" charset="-128"/>
            </a:rPr>
            <a:t>0.04</a:t>
          </a:r>
          <a:r>
            <a:rPr kumimoji="1" lang="ja-JP" altLang="en-US" sz="1200">
              <a:latin typeface="ＭＳ ゴシック" pitchFamily="49" charset="-128"/>
              <a:ea typeface="ＭＳ ゴシック" pitchFamily="49" charset="-128"/>
            </a:rPr>
            <a:t>ポイント上昇しています。</a:t>
          </a:r>
        </a:p>
        <a:p>
          <a:r>
            <a:rPr kumimoji="1" lang="ja-JP" altLang="en-US" sz="1200">
              <a:latin typeface="ＭＳ ゴシック" pitchFamily="49" charset="-128"/>
              <a:ea typeface="ＭＳ ゴシック" pitchFamily="49" charset="-128"/>
            </a:rPr>
            <a:t>実質収支額・・・前年度と比較して実質収支額が</a:t>
          </a:r>
          <a:r>
            <a:rPr kumimoji="1" lang="en-US" altLang="ja-JP" sz="1200">
              <a:latin typeface="ＭＳ ゴシック" pitchFamily="49" charset="-128"/>
              <a:ea typeface="ＭＳ ゴシック" pitchFamily="49" charset="-128"/>
            </a:rPr>
            <a:t>26.6</a:t>
          </a:r>
          <a:r>
            <a:rPr kumimoji="1" lang="ja-JP" altLang="en-US" sz="1200">
              <a:latin typeface="ＭＳ ゴシック" pitchFamily="49" charset="-128"/>
              <a:ea typeface="ＭＳ ゴシック" pitchFamily="49" charset="-128"/>
            </a:rPr>
            <a:t>百万円増加したことから上昇しています。</a:t>
          </a:r>
        </a:p>
        <a:p>
          <a:r>
            <a:rPr kumimoji="1" lang="ja-JP" altLang="en-US" sz="1200">
              <a:latin typeface="ＭＳ ゴシック" pitchFamily="49" charset="-128"/>
              <a:ea typeface="ＭＳ ゴシック" pitchFamily="49" charset="-128"/>
            </a:rPr>
            <a:t>実質単年度収支・・・前年度と比較して単年度収支が</a:t>
          </a:r>
          <a:r>
            <a:rPr kumimoji="1" lang="en-US" altLang="ja-JP" sz="120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億円増加し、繰上償還額が</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億円減少した結果、実質単年度収支は</a:t>
          </a:r>
          <a:r>
            <a:rPr kumimoji="1" lang="en-US" altLang="ja-JP" sz="1200">
              <a:latin typeface="ＭＳ ゴシック" pitchFamily="49" charset="-128"/>
              <a:ea typeface="ＭＳ ゴシック" pitchFamily="49" charset="-128"/>
            </a:rPr>
            <a:t>66.8</a:t>
          </a:r>
          <a:r>
            <a:rPr kumimoji="1" lang="ja-JP" altLang="en-US" sz="1200">
              <a:latin typeface="ＭＳ ゴシック" pitchFamily="49" charset="-128"/>
              <a:ea typeface="ＭＳ ゴシック" pitchFamily="49" charset="-128"/>
            </a:rPr>
            <a:t>百万円減少しました。そのため比率は低下しています。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島根県飯南町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いずれの会計も黒字決算となっています。</a:t>
          </a:r>
        </a:p>
        <a:p>
          <a:r>
            <a:rPr kumimoji="1" lang="ja-JP" altLang="en-US" sz="1300">
              <a:latin typeface="ＭＳ ゴシック" pitchFamily="49" charset="-128"/>
              <a:ea typeface="ＭＳ ゴシック" pitchFamily="49" charset="-128"/>
            </a:rPr>
            <a:t>　一般会計では、平成</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年度以降平成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年度までは、町債の繰上償還を実施しても財政調整基金と減債基金を取り崩さない財政運営ができるなど収支改善が進んでいましたが、平成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年度以降は収支不足の状況に合わせて減債基金を取り崩して決算しています。平成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年度及び令和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年度は収支不足のため減債基金を</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百万円ずつ取り崩し、令和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億円の繰上償還を実施するための財源として減債基金を</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億円取り崩して決算しています。</a:t>
          </a:r>
        </a:p>
        <a:p>
          <a:r>
            <a:rPr kumimoji="1" lang="ja-JP" altLang="en-US" sz="1300">
              <a:latin typeface="ＭＳ ゴシック" pitchFamily="49" charset="-128"/>
              <a:ea typeface="ＭＳ ゴシック" pitchFamily="49" charset="-128"/>
            </a:rPr>
            <a:t>　町の歳入の約半分を占める普通交付税の町合併に伴う加算措置が、令和元年度で終了しました。国の法律改正等もあり普通交付税額は減っていませんが、今後は人口急減補正分の減額等により、一般財源の確保が厳しい状況となる可能性があります。計画的かつ効果的、適正規模の事業実施により、健全な行財政運営を維持する必要があります。</a:t>
          </a:r>
        </a:p>
        <a:p>
          <a:r>
            <a:rPr kumimoji="1" lang="ja-JP" altLang="en-US" sz="1300">
              <a:latin typeface="ＭＳ ゴシック" pitchFamily="49" charset="-128"/>
              <a:ea typeface="ＭＳ ゴシック" pitchFamily="49" charset="-128"/>
            </a:rPr>
            <a:t>　飯南病院事業会計は、新型コロナウイルス感染症対策に伴う国県補助金が終了したことによる収入の減少や、電子カルテ更新の影響による減価償却費の増加により黒字額が少なくなっています。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M43" sqref="AN43:DC47"/>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9218682</v>
      </c>
      <c r="BO4" s="407"/>
      <c r="BP4" s="407"/>
      <c r="BQ4" s="407"/>
      <c r="BR4" s="407"/>
      <c r="BS4" s="407"/>
      <c r="BT4" s="407"/>
      <c r="BU4" s="408"/>
      <c r="BV4" s="406">
        <v>8560813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2.9</v>
      </c>
      <c r="CU4" s="413"/>
      <c r="CV4" s="413"/>
      <c r="CW4" s="413"/>
      <c r="CX4" s="413"/>
      <c r="CY4" s="413"/>
      <c r="CZ4" s="413"/>
      <c r="DA4" s="414"/>
      <c r="DB4" s="412">
        <v>2.2000000000000002</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9074773</v>
      </c>
      <c r="BO5" s="444"/>
      <c r="BP5" s="444"/>
      <c r="BQ5" s="444"/>
      <c r="BR5" s="444"/>
      <c r="BS5" s="444"/>
      <c r="BT5" s="444"/>
      <c r="BU5" s="445"/>
      <c r="BV5" s="443">
        <v>8303930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97.6</v>
      </c>
      <c r="CU5" s="441"/>
      <c r="CV5" s="441"/>
      <c r="CW5" s="441"/>
      <c r="CX5" s="441"/>
      <c r="CY5" s="441"/>
      <c r="CZ5" s="441"/>
      <c r="DA5" s="442"/>
      <c r="DB5" s="440">
        <v>96.7</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143909</v>
      </c>
      <c r="BO6" s="444"/>
      <c r="BP6" s="444"/>
      <c r="BQ6" s="444"/>
      <c r="BR6" s="444"/>
      <c r="BS6" s="444"/>
      <c r="BT6" s="444"/>
      <c r="BU6" s="445"/>
      <c r="BV6" s="443">
        <v>256883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97.6</v>
      </c>
      <c r="CU6" s="481"/>
      <c r="CV6" s="481"/>
      <c r="CW6" s="481"/>
      <c r="CX6" s="481"/>
      <c r="CY6" s="481"/>
      <c r="CZ6" s="481"/>
      <c r="DA6" s="482"/>
      <c r="DB6" s="480">
        <v>97.4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18681</v>
      </c>
      <c r="BO7" s="444"/>
      <c r="BP7" s="444"/>
      <c r="BQ7" s="444"/>
      <c r="BR7" s="444"/>
      <c r="BS7" s="444"/>
      <c r="BT7" s="444"/>
      <c r="BU7" s="445"/>
      <c r="BV7" s="443">
        <v>158247</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4379183</v>
      </c>
      <c r="CU7" s="444"/>
      <c r="CV7" s="444"/>
      <c r="CW7" s="444"/>
      <c r="CX7" s="444"/>
      <c r="CY7" s="444"/>
      <c r="CZ7" s="444"/>
      <c r="DA7" s="445"/>
      <c r="DB7" s="443">
        <v>4391970</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125228</v>
      </c>
      <c r="BO8" s="444"/>
      <c r="BP8" s="444"/>
      <c r="BQ8" s="444"/>
      <c r="BR8" s="444"/>
      <c r="BS8" s="444"/>
      <c r="BT8" s="444"/>
      <c r="BU8" s="445"/>
      <c r="BV8" s="443">
        <v>98636</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0.13</v>
      </c>
      <c r="CU8" s="484"/>
      <c r="CV8" s="484"/>
      <c r="CW8" s="484"/>
      <c r="CX8" s="484"/>
      <c r="CY8" s="484"/>
      <c r="CZ8" s="484"/>
      <c r="DA8" s="485"/>
      <c r="DB8" s="483">
        <v>0.13</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4577</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26592</v>
      </c>
      <c r="BO9" s="444"/>
      <c r="BP9" s="444"/>
      <c r="BQ9" s="444"/>
      <c r="BR9" s="444"/>
      <c r="BS9" s="444"/>
      <c r="BT9" s="444"/>
      <c r="BU9" s="445"/>
      <c r="BV9" s="443">
        <v>-84789</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18.899999999999999</v>
      </c>
      <c r="CU9" s="441"/>
      <c r="CV9" s="441"/>
      <c r="CW9" s="441"/>
      <c r="CX9" s="441"/>
      <c r="CY9" s="441"/>
      <c r="CZ9" s="441"/>
      <c r="DA9" s="442"/>
      <c r="DB9" s="440">
        <v>22.7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5031</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0</v>
      </c>
      <c r="BO10" s="444"/>
      <c r="BP10" s="444"/>
      <c r="BQ10" s="444"/>
      <c r="BR10" s="444"/>
      <c r="BS10" s="444"/>
      <c r="BT10" s="444"/>
      <c r="BU10" s="445"/>
      <c r="BV10" s="443">
        <v>0</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74732</v>
      </c>
      <c r="BO11" s="444"/>
      <c r="BP11" s="444"/>
      <c r="BQ11" s="444"/>
      <c r="BR11" s="444"/>
      <c r="BS11" s="444"/>
      <c r="BT11" s="444"/>
      <c r="BU11" s="445"/>
      <c r="BV11" s="443">
        <v>252943</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4482</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4436</v>
      </c>
      <c r="S13" s="528"/>
      <c r="T13" s="528"/>
      <c r="U13" s="528"/>
      <c r="V13" s="529"/>
      <c r="W13" s="459" t="s">
        <v>131</v>
      </c>
      <c r="X13" s="460"/>
      <c r="Y13" s="460"/>
      <c r="Z13" s="460"/>
      <c r="AA13" s="460"/>
      <c r="AB13" s="450"/>
      <c r="AC13" s="494">
        <v>512</v>
      </c>
      <c r="AD13" s="495"/>
      <c r="AE13" s="495"/>
      <c r="AF13" s="495"/>
      <c r="AG13" s="537"/>
      <c r="AH13" s="494">
        <v>621</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101324</v>
      </c>
      <c r="BO13" s="444"/>
      <c r="BP13" s="444"/>
      <c r="BQ13" s="444"/>
      <c r="BR13" s="444"/>
      <c r="BS13" s="444"/>
      <c r="BT13" s="444"/>
      <c r="BU13" s="445"/>
      <c r="BV13" s="443">
        <v>168154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9.6999999999999993</v>
      </c>
      <c r="CU13" s="441"/>
      <c r="CV13" s="441"/>
      <c r="CW13" s="441"/>
      <c r="CX13" s="441"/>
      <c r="CY13" s="441"/>
      <c r="CZ13" s="441"/>
      <c r="DA13" s="442"/>
      <c r="DB13" s="440">
        <v>9.3000000000000007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4560</v>
      </c>
      <c r="S14" s="528"/>
      <c r="T14" s="528"/>
      <c r="U14" s="528"/>
      <c r="V14" s="529"/>
      <c r="W14" s="433"/>
      <c r="X14" s="434"/>
      <c r="Y14" s="434"/>
      <c r="Z14" s="434"/>
      <c r="AA14" s="434"/>
      <c r="AB14" s="423"/>
      <c r="AC14" s="530">
        <v>21</v>
      </c>
      <c r="AD14" s="531"/>
      <c r="AE14" s="531"/>
      <c r="AF14" s="531"/>
      <c r="AG14" s="532"/>
      <c r="AH14" s="530">
        <v>23.4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26.7</v>
      </c>
      <c r="CU14" s="542"/>
      <c r="CV14" s="542"/>
      <c r="CW14" s="542"/>
      <c r="CX14" s="542"/>
      <c r="CY14" s="542"/>
      <c r="CZ14" s="542"/>
      <c r="DA14" s="543"/>
      <c r="DB14" s="541">
        <v>44.9</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4525</v>
      </c>
      <c r="S15" s="528"/>
      <c r="T15" s="528"/>
      <c r="U15" s="528"/>
      <c r="V15" s="529"/>
      <c r="W15" s="459" t="s">
        <v>137</v>
      </c>
      <c r="X15" s="460"/>
      <c r="Y15" s="460"/>
      <c r="Z15" s="460"/>
      <c r="AA15" s="460"/>
      <c r="AB15" s="450"/>
      <c r="AC15" s="494">
        <v>459</v>
      </c>
      <c r="AD15" s="495"/>
      <c r="AE15" s="495"/>
      <c r="AF15" s="495"/>
      <c r="AG15" s="537"/>
      <c r="AH15" s="494">
        <v>521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548959</v>
      </c>
      <c r="BO15" s="407"/>
      <c r="BP15" s="407"/>
      <c r="BQ15" s="407"/>
      <c r="BR15" s="407"/>
      <c r="BS15" s="407"/>
      <c r="BT15" s="407"/>
      <c r="BU15" s="408"/>
      <c r="BV15" s="406">
        <v>553842</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18.899999999999999</v>
      </c>
      <c r="AD16" s="531"/>
      <c r="AE16" s="531"/>
      <c r="AF16" s="531"/>
      <c r="AG16" s="532"/>
      <c r="AH16" s="530">
        <v>19.7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4249276</v>
      </c>
      <c r="BO16" s="444"/>
      <c r="BP16" s="444"/>
      <c r="BQ16" s="444"/>
      <c r="BR16" s="444"/>
      <c r="BS16" s="444"/>
      <c r="BT16" s="444"/>
      <c r="BU16" s="445"/>
      <c r="BV16" s="443">
        <v>4239824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1464</v>
      </c>
      <c r="AD17" s="495"/>
      <c r="AE17" s="495"/>
      <c r="AF17" s="495"/>
      <c r="AG17" s="537"/>
      <c r="AH17" s="494">
        <v>1507</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663273</v>
      </c>
      <c r="BO17" s="444"/>
      <c r="BP17" s="444"/>
      <c r="BQ17" s="444"/>
      <c r="BR17" s="444"/>
      <c r="BS17" s="444"/>
      <c r="BT17" s="444"/>
      <c r="BU17" s="445"/>
      <c r="BV17" s="443">
        <v>671186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242.88</v>
      </c>
      <c r="M18" s="567"/>
      <c r="N18" s="567"/>
      <c r="O18" s="567"/>
      <c r="P18" s="567"/>
      <c r="Q18" s="567"/>
      <c r="R18" s="568"/>
      <c r="S18" s="568"/>
      <c r="T18" s="568"/>
      <c r="U18" s="568"/>
      <c r="V18" s="569"/>
      <c r="W18" s="461"/>
      <c r="X18" s="462"/>
      <c r="Y18" s="462"/>
      <c r="Z18" s="462"/>
      <c r="AA18" s="462"/>
      <c r="AB18" s="453"/>
      <c r="AC18" s="570">
        <v>60.1</v>
      </c>
      <c r="AD18" s="571"/>
      <c r="AE18" s="571"/>
      <c r="AF18" s="571"/>
      <c r="AG18" s="572"/>
      <c r="AH18" s="570">
        <v>56.9</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4302380</v>
      </c>
      <c r="BO18" s="444"/>
      <c r="BP18" s="444"/>
      <c r="BQ18" s="444"/>
      <c r="BR18" s="444"/>
      <c r="BS18" s="444"/>
      <c r="BT18" s="444"/>
      <c r="BU18" s="445"/>
      <c r="BV18" s="443">
        <v>4271041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5594961</v>
      </c>
      <c r="BO19" s="444"/>
      <c r="BP19" s="444"/>
      <c r="BQ19" s="444"/>
      <c r="BR19" s="444"/>
      <c r="BS19" s="444"/>
      <c r="BT19" s="444"/>
      <c r="BU19" s="445"/>
      <c r="BV19" s="443">
        <v>5649862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1769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9887490</v>
      </c>
      <c r="BO22" s="407"/>
      <c r="BP22" s="407"/>
      <c r="BQ22" s="407"/>
      <c r="BR22" s="407"/>
      <c r="BS22" s="407"/>
      <c r="BT22" s="407"/>
      <c r="BU22" s="408"/>
      <c r="BV22" s="406">
        <v>10285829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7847632</v>
      </c>
      <c r="BO23" s="444"/>
      <c r="BP23" s="444"/>
      <c r="BQ23" s="444"/>
      <c r="BR23" s="444"/>
      <c r="BS23" s="444"/>
      <c r="BT23" s="444"/>
      <c r="BU23" s="445"/>
      <c r="BV23" s="443">
        <v>8097627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7300</v>
      </c>
      <c r="R24" s="495"/>
      <c r="S24" s="495"/>
      <c r="T24" s="495"/>
      <c r="U24" s="495"/>
      <c r="V24" s="537"/>
      <c r="W24" s="589"/>
      <c r="X24" s="590"/>
      <c r="Y24" s="591"/>
      <c r="Z24" s="493" t="s">
        <v>162</v>
      </c>
      <c r="AA24" s="473"/>
      <c r="AB24" s="473"/>
      <c r="AC24" s="473"/>
      <c r="AD24" s="473"/>
      <c r="AE24" s="473"/>
      <c r="AF24" s="473"/>
      <c r="AG24" s="474"/>
      <c r="AH24" s="494">
        <v>87</v>
      </c>
      <c r="AI24" s="495"/>
      <c r="AJ24" s="495"/>
      <c r="AK24" s="495"/>
      <c r="AL24" s="537"/>
      <c r="AM24" s="494">
        <v>274572</v>
      </c>
      <c r="AN24" s="495"/>
      <c r="AO24" s="495"/>
      <c r="AP24" s="495"/>
      <c r="AQ24" s="495"/>
      <c r="AR24" s="537"/>
      <c r="AS24" s="494">
        <v>3156</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8896409</v>
      </c>
      <c r="BO24" s="444"/>
      <c r="BP24" s="444"/>
      <c r="BQ24" s="444"/>
      <c r="BR24" s="444"/>
      <c r="BS24" s="444"/>
      <c r="BT24" s="444"/>
      <c r="BU24" s="445"/>
      <c r="BV24" s="443">
        <v>9186977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6200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284534</v>
      </c>
      <c r="BO25" s="407"/>
      <c r="BP25" s="407"/>
      <c r="BQ25" s="407"/>
      <c r="BR25" s="407"/>
      <c r="BS25" s="407"/>
      <c r="BT25" s="407"/>
      <c r="BU25" s="408"/>
      <c r="BV25" s="406">
        <v>36686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5600</v>
      </c>
      <c r="R26" s="495"/>
      <c r="S26" s="495"/>
      <c r="T26" s="495"/>
      <c r="U26" s="495"/>
      <c r="V26" s="537"/>
      <c r="W26" s="589"/>
      <c r="X26" s="590"/>
      <c r="Y26" s="591"/>
      <c r="Z26" s="493" t="s">
        <v>168</v>
      </c>
      <c r="AA26" s="595"/>
      <c r="AB26" s="595"/>
      <c r="AC26" s="595"/>
      <c r="AD26" s="595"/>
      <c r="AE26" s="595"/>
      <c r="AF26" s="595"/>
      <c r="AG26" s="596"/>
      <c r="AH26" s="494">
        <v>2</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171</v>
      </c>
      <c r="F27" s="473"/>
      <c r="G27" s="473"/>
      <c r="H27" s="473"/>
      <c r="I27" s="473"/>
      <c r="J27" s="473"/>
      <c r="K27" s="474"/>
      <c r="L27" s="494">
        <v>1</v>
      </c>
      <c r="M27" s="495"/>
      <c r="N27" s="495"/>
      <c r="O27" s="495"/>
      <c r="P27" s="537"/>
      <c r="Q27" s="494">
        <v>2980</v>
      </c>
      <c r="R27" s="495"/>
      <c r="S27" s="495"/>
      <c r="T27" s="495"/>
      <c r="U27" s="495"/>
      <c r="V27" s="537"/>
      <c r="W27" s="589"/>
      <c r="X27" s="590"/>
      <c r="Y27" s="591"/>
      <c r="Z27" s="493" t="s">
        <v>172</v>
      </c>
      <c r="AA27" s="473"/>
      <c r="AB27" s="473"/>
      <c r="AC27" s="473"/>
      <c r="AD27" s="473"/>
      <c r="AE27" s="473"/>
      <c r="AF27" s="473"/>
      <c r="AG27" s="474"/>
      <c r="AH27" s="494">
        <v>1</v>
      </c>
      <c r="AI27" s="495"/>
      <c r="AJ27" s="495"/>
      <c r="AK27" s="495"/>
      <c r="AL27" s="537"/>
      <c r="AM27" s="494" t="s">
        <v>169</v>
      </c>
      <c r="AN27" s="495"/>
      <c r="AO27" s="495"/>
      <c r="AP27" s="495"/>
      <c r="AQ27" s="495"/>
      <c r="AR27" s="537"/>
      <c r="AS27" s="494" t="s">
        <v>169</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116092</v>
      </c>
      <c r="BO27" s="563"/>
      <c r="BP27" s="563"/>
      <c r="BQ27" s="563"/>
      <c r="BR27" s="563"/>
      <c r="BS27" s="563"/>
      <c r="BT27" s="563"/>
      <c r="BU27" s="564"/>
      <c r="BV27" s="562">
        <v>116092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2460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620121</v>
      </c>
      <c r="BO28" s="407"/>
      <c r="BP28" s="407"/>
      <c r="BQ28" s="407"/>
      <c r="BR28" s="407"/>
      <c r="BS28" s="407"/>
      <c r="BT28" s="407"/>
      <c r="BU28" s="408"/>
      <c r="BV28" s="406">
        <v>620121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8</v>
      </c>
      <c r="M29" s="495"/>
      <c r="N29" s="495"/>
      <c r="O29" s="495"/>
      <c r="P29" s="537"/>
      <c r="Q29" s="494">
        <v>2050</v>
      </c>
      <c r="R29" s="495"/>
      <c r="S29" s="495"/>
      <c r="T29" s="495"/>
      <c r="U29" s="495"/>
      <c r="V29" s="537"/>
      <c r="W29" s="592"/>
      <c r="X29" s="593"/>
      <c r="Y29" s="594"/>
      <c r="Z29" s="493" t="s">
        <v>178</v>
      </c>
      <c r="AA29" s="473"/>
      <c r="AB29" s="473"/>
      <c r="AC29" s="473"/>
      <c r="AD29" s="473"/>
      <c r="AE29" s="473"/>
      <c r="AF29" s="473"/>
      <c r="AG29" s="474"/>
      <c r="AH29" s="494">
        <v>88</v>
      </c>
      <c r="AI29" s="495"/>
      <c r="AJ29" s="495"/>
      <c r="AK29" s="495"/>
      <c r="AL29" s="537"/>
      <c r="AM29" s="494">
        <v>276599</v>
      </c>
      <c r="AN29" s="495"/>
      <c r="AO29" s="495"/>
      <c r="AP29" s="495"/>
      <c r="AQ29" s="495"/>
      <c r="AR29" s="537"/>
      <c r="AS29" s="494">
        <v>3143</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1150521</v>
      </c>
      <c r="BO29" s="444"/>
      <c r="BP29" s="444"/>
      <c r="BQ29" s="444"/>
      <c r="BR29" s="444"/>
      <c r="BS29" s="444"/>
      <c r="BT29" s="444"/>
      <c r="BU29" s="445"/>
      <c r="BV29" s="443">
        <v>977439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98.6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1880264</v>
      </c>
      <c r="BO30" s="563"/>
      <c r="BP30" s="563"/>
      <c r="BQ30" s="563"/>
      <c r="BR30" s="563"/>
      <c r="BS30" s="563"/>
      <c r="BT30" s="563"/>
      <c r="BU30" s="564"/>
      <c r="BV30" s="562">
        <v>1739499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飯南病院事業会計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雲南市・飯南町事務組合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後期高齢者医療事業特別会計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簡易水道事業会計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島根県市町村総合事務組合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介護保険サービス事業特別会計</v>
      </c>
      <c r="X36" s="634"/>
      <c r="Y36" s="634"/>
      <c r="Z36" s="634"/>
      <c r="AA36" s="634"/>
      <c r="AB36" s="634"/>
      <c r="AC36" s="634"/>
      <c r="AD36" s="634"/>
      <c r="AE36" s="634"/>
      <c r="AF36" s="634"/>
      <c r="AG36" s="634"/>
      <c r="AH36" s="634"/>
      <c r="AI36" s="634"/>
      <c r="AJ36" s="634"/>
      <c r="AK36" s="634"/>
      <c r="AL36" s="181"/>
      <c r="AM36" s="633">
        <f t="shared" si="0"/>
        <v>7</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雲南広域連合（普）</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雲南広域連合（介護）</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雲南広域連合（公共下水）</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島根県後期高齢者医療広域連合（普）</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島根県後期高齢者医療広域連合（後期高齢）</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DbouXPLnhh/ytcmQSZME0YhrtffgFZnc7vg7fKkQIteQQ6PfRXPgMMG/YvBJaRla2pIGIZ5qkVtWgsN5voDaQw==" saltValue="x4yY2MqqtP5K6VEsouwH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topLeftCell="A19" zoomScale="85" zoomScaleNormal="85" zoomScaleSheetLayoutView="100" workbookViewId="0">
      <selection activeCell="AM43" sqref="AN43:DC4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531</v>
      </c>
      <c r="D34" s="1187"/>
      <c r="E34" s="1188"/>
      <c r="F34" s="32">
        <v>9.81</v>
      </c>
      <c r="G34" s="33">
        <v>12.13</v>
      </c>
      <c r="H34" s="33">
        <v>14.06</v>
      </c>
      <c r="I34" s="33">
        <v>14.87</v>
      </c>
      <c r="J34" s="34">
        <v>14.32</v>
      </c>
      <c r="K34" s="22"/>
      <c r="L34" s="22"/>
      <c r="M34" s="22"/>
      <c r="N34" s="22"/>
      <c r="O34" s="22"/>
      <c r="P34" s="22"/>
    </row>
    <row r="35" spans="1:16" ht="39" customHeight="1" x14ac:dyDescent="0.15">
      <c r="A35" s="22"/>
      <c r="B35" s="35"/>
      <c r="C35" s="1181" t="s">
        <v>532</v>
      </c>
      <c r="D35" s="1182"/>
      <c r="E35" s="1183"/>
      <c r="F35" s="36">
        <v>1.81</v>
      </c>
      <c r="G35" s="37">
        <v>2.58</v>
      </c>
      <c r="H35" s="37">
        <v>4.13</v>
      </c>
      <c r="I35" s="37">
        <v>2.2400000000000002</v>
      </c>
      <c r="J35" s="38">
        <v>2.85</v>
      </c>
      <c r="K35" s="22"/>
      <c r="L35" s="22"/>
      <c r="M35" s="22"/>
      <c r="N35" s="22"/>
      <c r="O35" s="22"/>
      <c r="P35" s="22"/>
    </row>
    <row r="36" spans="1:16" ht="39" customHeight="1" x14ac:dyDescent="0.15">
      <c r="A36" s="22"/>
      <c r="B36" s="35"/>
      <c r="C36" s="1181" t="s">
        <v>533</v>
      </c>
      <c r="D36" s="1182"/>
      <c r="E36" s="1183"/>
      <c r="F36" s="36">
        <v>0.83</v>
      </c>
      <c r="G36" s="37">
        <v>1.39</v>
      </c>
      <c r="H36" s="37">
        <v>2.0299999999999998</v>
      </c>
      <c r="I36" s="37">
        <v>2.21</v>
      </c>
      <c r="J36" s="38">
        <v>2.4700000000000002</v>
      </c>
      <c r="K36" s="22"/>
      <c r="L36" s="22"/>
      <c r="M36" s="22"/>
      <c r="N36" s="22"/>
      <c r="O36" s="22"/>
      <c r="P36" s="22"/>
    </row>
    <row r="37" spans="1:16" ht="39" customHeight="1" x14ac:dyDescent="0.15">
      <c r="A37" s="22"/>
      <c r="B37" s="35"/>
      <c r="C37" s="1181" t="s">
        <v>534</v>
      </c>
      <c r="D37" s="1182"/>
      <c r="E37" s="1183"/>
      <c r="F37" s="36">
        <v>0.48</v>
      </c>
      <c r="G37" s="37">
        <v>0.63</v>
      </c>
      <c r="H37" s="37">
        <v>0.59</v>
      </c>
      <c r="I37" s="37">
        <v>0.57999999999999996</v>
      </c>
      <c r="J37" s="38">
        <v>0.85</v>
      </c>
      <c r="K37" s="22"/>
      <c r="L37" s="22"/>
      <c r="M37" s="22"/>
      <c r="N37" s="22"/>
      <c r="O37" s="22"/>
      <c r="P37" s="22"/>
    </row>
    <row r="38" spans="1:16" ht="39" customHeight="1" x14ac:dyDescent="0.15">
      <c r="A38" s="22"/>
      <c r="B38" s="35"/>
      <c r="C38" s="1181" t="s">
        <v>535</v>
      </c>
      <c r="D38" s="1182"/>
      <c r="E38" s="1183"/>
      <c r="F38" s="36">
        <v>0.11</v>
      </c>
      <c r="G38" s="37">
        <v>0.14000000000000001</v>
      </c>
      <c r="H38" s="37">
        <v>0.14000000000000001</v>
      </c>
      <c r="I38" s="37">
        <v>0.1</v>
      </c>
      <c r="J38" s="38">
        <v>0.35</v>
      </c>
      <c r="K38" s="22"/>
      <c r="L38" s="22"/>
      <c r="M38" s="22"/>
      <c r="N38" s="22"/>
      <c r="O38" s="22"/>
      <c r="P38" s="22"/>
    </row>
    <row r="39" spans="1:16" ht="39" customHeight="1" x14ac:dyDescent="0.15">
      <c r="A39" s="22"/>
      <c r="B39" s="35"/>
      <c r="C39" s="1181" t="s">
        <v>536</v>
      </c>
      <c r="D39" s="1182"/>
      <c r="E39" s="1183"/>
      <c r="F39" s="36">
        <v>7.0000000000000007E-2</v>
      </c>
      <c r="G39" s="37">
        <v>0.14000000000000001</v>
      </c>
      <c r="H39" s="37">
        <v>0.09</v>
      </c>
      <c r="I39" s="37">
        <v>0.15</v>
      </c>
      <c r="J39" s="38">
        <v>0.05</v>
      </c>
      <c r="K39" s="22"/>
      <c r="L39" s="22"/>
      <c r="M39" s="22"/>
      <c r="N39" s="22"/>
      <c r="O39" s="22"/>
      <c r="P39" s="22"/>
    </row>
    <row r="40" spans="1:16" ht="39" customHeight="1" x14ac:dyDescent="0.15">
      <c r="A40" s="22"/>
      <c r="B40" s="35"/>
      <c r="C40" s="1181" t="s">
        <v>537</v>
      </c>
      <c r="D40" s="1182"/>
      <c r="E40" s="1183"/>
      <c r="F40" s="36">
        <v>0.01</v>
      </c>
      <c r="G40" s="37">
        <v>0.01</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538</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539</v>
      </c>
      <c r="D43" s="1185"/>
      <c r="E43" s="1186"/>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DyDfGfGjwdJAJLo2ooNMPqYVLlDlnwEdne2NliL1e+HpLPO0QtQoFgzECjpczlkM6irPKIZT8qLdoqwQBOhGQ==" saltValue="fnSq3aV9ITu8fh5dqSjP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topLeftCell="C22" zoomScaleSheetLayoutView="55" workbookViewId="0">
      <selection activeCell="AM43" sqref="AN43:DC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1034</v>
      </c>
      <c r="L45" s="60">
        <v>1038</v>
      </c>
      <c r="M45" s="60">
        <v>1042</v>
      </c>
      <c r="N45" s="60">
        <v>1091</v>
      </c>
      <c r="O45" s="61">
        <v>1033</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15">
      <c r="A48" s="48"/>
      <c r="B48" s="1191"/>
      <c r="C48" s="1192"/>
      <c r="D48" s="62"/>
      <c r="E48" s="1197" t="s">
        <v>13</v>
      </c>
      <c r="F48" s="1197"/>
      <c r="G48" s="1197"/>
      <c r="H48" s="1197"/>
      <c r="I48" s="1197"/>
      <c r="J48" s="1198"/>
      <c r="K48" s="63">
        <v>351</v>
      </c>
      <c r="L48" s="64">
        <v>338</v>
      </c>
      <c r="M48" s="64">
        <v>344</v>
      </c>
      <c r="N48" s="64">
        <v>335</v>
      </c>
      <c r="O48" s="65">
        <v>344</v>
      </c>
      <c r="P48" s="48"/>
      <c r="Q48" s="48"/>
      <c r="R48" s="48"/>
      <c r="S48" s="48"/>
      <c r="T48" s="48"/>
      <c r="U48" s="48"/>
    </row>
    <row r="49" spans="1:21" ht="30.75" customHeight="1" x14ac:dyDescent="0.15">
      <c r="A49" s="48"/>
      <c r="B49" s="1191"/>
      <c r="C49" s="1192"/>
      <c r="D49" s="62"/>
      <c r="E49" s="1197" t="s">
        <v>14</v>
      </c>
      <c r="F49" s="1197"/>
      <c r="G49" s="1197"/>
      <c r="H49" s="1197"/>
      <c r="I49" s="1197"/>
      <c r="J49" s="1198"/>
      <c r="K49" s="63">
        <v>12</v>
      </c>
      <c r="L49" s="64">
        <v>10</v>
      </c>
      <c r="M49" s="64">
        <v>12</v>
      </c>
      <c r="N49" s="64">
        <v>14</v>
      </c>
      <c r="O49" s="65">
        <v>13</v>
      </c>
      <c r="P49" s="48"/>
      <c r="Q49" s="48"/>
      <c r="R49" s="48"/>
      <c r="S49" s="48"/>
      <c r="T49" s="48"/>
      <c r="U49" s="48"/>
    </row>
    <row r="50" spans="1:21" ht="30.75" customHeight="1" x14ac:dyDescent="0.15">
      <c r="A50" s="48"/>
      <c r="B50" s="1191"/>
      <c r="C50" s="1192"/>
      <c r="D50" s="62"/>
      <c r="E50" s="1197" t="s">
        <v>15</v>
      </c>
      <c r="F50" s="1197"/>
      <c r="G50" s="1197"/>
      <c r="H50" s="1197"/>
      <c r="I50" s="1197"/>
      <c r="J50" s="1198"/>
      <c r="K50" s="63">
        <v>3</v>
      </c>
      <c r="L50" s="64">
        <v>1</v>
      </c>
      <c r="M50" s="64">
        <v>0</v>
      </c>
      <c r="N50" s="64">
        <v>0</v>
      </c>
      <c r="O50" s="65">
        <v>0</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488</v>
      </c>
      <c r="L51" s="64" t="s">
        <v>488</v>
      </c>
      <c r="M51" s="64" t="s">
        <v>488</v>
      </c>
      <c r="N51" s="64" t="s">
        <v>488</v>
      </c>
      <c r="O51" s="65" t="s">
        <v>488</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1087</v>
      </c>
      <c r="L52" s="64">
        <v>1117</v>
      </c>
      <c r="M52" s="64">
        <v>1081</v>
      </c>
      <c r="N52" s="64">
        <v>1106</v>
      </c>
      <c r="O52" s="65">
        <v>1067</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313</v>
      </c>
      <c r="L53" s="69">
        <v>270</v>
      </c>
      <c r="M53" s="69">
        <v>317</v>
      </c>
      <c r="N53" s="69">
        <v>334</v>
      </c>
      <c r="O53" s="70">
        <v>323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nsLcX0Br6O/BwEKiEV2oiV3EazVQNmKG4hgAGAEIcr8YxmdcpCUV8RSHeOB8tKgVxl0LV7WFpIptysNuY3k6g==" saltValue="TCNiA0gVvtkGXfey4R6w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topLeftCell="C31" zoomScaleSheetLayoutView="100" workbookViewId="0">
      <selection activeCell="AM43" sqref="AN43:DC47"/>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0" t="s">
        <v>30</v>
      </c>
      <c r="C41" s="1221"/>
      <c r="D41" s="105"/>
      <c r="E41" s="1226" t="s">
        <v>31</v>
      </c>
      <c r="F41" s="1226"/>
      <c r="G41" s="1226"/>
      <c r="H41" s="1227"/>
      <c r="I41" s="355">
        <v>10545</v>
      </c>
      <c r="J41" s="356">
        <v>10894</v>
      </c>
      <c r="K41" s="356">
        <v>10927</v>
      </c>
      <c r="L41" s="356">
        <v>10286</v>
      </c>
      <c r="M41" s="357">
        <v>9887</v>
      </c>
    </row>
    <row r="42" spans="2:13" ht="27.75" customHeight="1" x14ac:dyDescent="0.15">
      <c r="B42" s="1222"/>
      <c r="C42" s="1223"/>
      <c r="D42" s="106"/>
      <c r="E42" s="1228" t="s">
        <v>32</v>
      </c>
      <c r="F42" s="1228"/>
      <c r="G42" s="1228"/>
      <c r="H42" s="1229"/>
      <c r="I42" s="358">
        <v>1</v>
      </c>
      <c r="J42" s="359">
        <v>1</v>
      </c>
      <c r="K42" s="359">
        <v>0</v>
      </c>
      <c r="L42" s="359">
        <v>0</v>
      </c>
      <c r="M42" s="360">
        <v>4</v>
      </c>
    </row>
    <row r="43" spans="2:13" ht="27.75" customHeight="1" x14ac:dyDescent="0.15">
      <c r="B43" s="1222"/>
      <c r="C43" s="1223"/>
      <c r="D43" s="106"/>
      <c r="E43" s="1228" t="s">
        <v>33</v>
      </c>
      <c r="F43" s="1228"/>
      <c r="G43" s="1228"/>
      <c r="H43" s="1229"/>
      <c r="I43" s="358">
        <v>3723</v>
      </c>
      <c r="J43" s="359">
        <v>3543</v>
      </c>
      <c r="K43" s="359">
        <v>3259</v>
      </c>
      <c r="L43" s="359">
        <v>3185</v>
      </c>
      <c r="M43" s="360">
        <v>2958</v>
      </c>
    </row>
    <row r="44" spans="2:13" ht="27.75" customHeight="1" x14ac:dyDescent="0.15">
      <c r="B44" s="1222"/>
      <c r="C44" s="1223"/>
      <c r="D44" s="106"/>
      <c r="E44" s="1228" t="s">
        <v>34</v>
      </c>
      <c r="F44" s="1228"/>
      <c r="G44" s="1228"/>
      <c r="H44" s="1229"/>
      <c r="I44" s="358">
        <v>92</v>
      </c>
      <c r="J44" s="359">
        <v>81</v>
      </c>
      <c r="K44" s="359">
        <v>78</v>
      </c>
      <c r="L44" s="359">
        <v>71</v>
      </c>
      <c r="M44" s="360">
        <v>69</v>
      </c>
    </row>
    <row r="45" spans="2:13" ht="27.75" customHeight="1" x14ac:dyDescent="0.15">
      <c r="B45" s="1222"/>
      <c r="C45" s="1223"/>
      <c r="D45" s="106"/>
      <c r="E45" s="1228" t="s">
        <v>35</v>
      </c>
      <c r="F45" s="1228"/>
      <c r="G45" s="1228"/>
      <c r="H45" s="1229"/>
      <c r="I45" s="358">
        <v>632</v>
      </c>
      <c r="J45" s="359">
        <v>646</v>
      </c>
      <c r="K45" s="359">
        <v>631</v>
      </c>
      <c r="L45" s="359">
        <v>614</v>
      </c>
      <c r="M45" s="360">
        <v>595</v>
      </c>
    </row>
    <row r="46" spans="2:13" ht="27.75" customHeight="1" x14ac:dyDescent="0.15">
      <c r="B46" s="1222"/>
      <c r="C46" s="1223"/>
      <c r="D46" s="107"/>
      <c r="E46" s="1228" t="s">
        <v>36</v>
      </c>
      <c r="F46" s="1228"/>
      <c r="G46" s="1228"/>
      <c r="H46" s="1229"/>
      <c r="I46" s="358" t="s">
        <v>488</v>
      </c>
      <c r="J46" s="359" t="s">
        <v>488</v>
      </c>
      <c r="K46" s="359" t="s">
        <v>488</v>
      </c>
      <c r="L46" s="359" t="s">
        <v>488</v>
      </c>
      <c r="M46" s="360" t="s">
        <v>488</v>
      </c>
    </row>
    <row r="47" spans="2:13" ht="27.75" customHeight="1" x14ac:dyDescent="0.15">
      <c r="B47" s="1222"/>
      <c r="C47" s="1223"/>
      <c r="D47" s="108"/>
      <c r="E47" s="1230" t="s">
        <v>37</v>
      </c>
      <c r="F47" s="1231"/>
      <c r="G47" s="1231"/>
      <c r="H47" s="1232"/>
      <c r="I47" s="358" t="s">
        <v>488</v>
      </c>
      <c r="J47" s="359" t="s">
        <v>488</v>
      </c>
      <c r="K47" s="359" t="s">
        <v>488</v>
      </c>
      <c r="L47" s="359" t="s">
        <v>488</v>
      </c>
      <c r="M47" s="360" t="s">
        <v>488</v>
      </c>
    </row>
    <row r="48" spans="2:13" ht="27.75" customHeight="1" x14ac:dyDescent="0.15">
      <c r="B48" s="1222"/>
      <c r="C48" s="1223"/>
      <c r="D48" s="106"/>
      <c r="E48" s="1228" t="s">
        <v>38</v>
      </c>
      <c r="F48" s="1228"/>
      <c r="G48" s="1228"/>
      <c r="H48" s="1229"/>
      <c r="I48" s="358" t="s">
        <v>488</v>
      </c>
      <c r="J48" s="359" t="s">
        <v>488</v>
      </c>
      <c r="K48" s="359" t="s">
        <v>488</v>
      </c>
      <c r="L48" s="359" t="s">
        <v>488</v>
      </c>
      <c r="M48" s="360" t="s">
        <v>488</v>
      </c>
    </row>
    <row r="49" spans="2:13" ht="27.75" customHeight="1" x14ac:dyDescent="0.15">
      <c r="B49" s="1224"/>
      <c r="C49" s="1225"/>
      <c r="D49" s="106"/>
      <c r="E49" s="1228" t="s">
        <v>39</v>
      </c>
      <c r="F49" s="1228"/>
      <c r="G49" s="1228"/>
      <c r="H49" s="1229"/>
      <c r="I49" s="358" t="s">
        <v>488</v>
      </c>
      <c r="J49" s="359" t="s">
        <v>488</v>
      </c>
      <c r="K49" s="359" t="s">
        <v>488</v>
      </c>
      <c r="L49" s="359" t="s">
        <v>488</v>
      </c>
      <c r="M49" s="360" t="s">
        <v>488</v>
      </c>
    </row>
    <row r="50" spans="2:13" ht="27.75" customHeight="1" x14ac:dyDescent="0.15">
      <c r="B50" s="1233" t="s">
        <v>40</v>
      </c>
      <c r="C50" s="1234"/>
      <c r="D50" s="109"/>
      <c r="E50" s="1228" t="s">
        <v>41</v>
      </c>
      <c r="F50" s="1228"/>
      <c r="G50" s="1228"/>
      <c r="H50" s="1229"/>
      <c r="I50" s="358">
        <v>2462</v>
      </c>
      <c r="J50" s="359">
        <v>2295</v>
      </c>
      <c r="K50" s="359">
        <v>2484</v>
      </c>
      <c r="L50" s="359">
        <v>2348</v>
      </c>
      <c r="M50" s="360">
        <v>2818</v>
      </c>
    </row>
    <row r="51" spans="2:13" ht="27.75" customHeight="1" x14ac:dyDescent="0.15">
      <c r="B51" s="1222"/>
      <c r="C51" s="1223"/>
      <c r="D51" s="106"/>
      <c r="E51" s="1228" t="s">
        <v>42</v>
      </c>
      <c r="F51" s="1228"/>
      <c r="G51" s="1228"/>
      <c r="H51" s="1229"/>
      <c r="I51" s="358">
        <v>233</v>
      </c>
      <c r="J51" s="359">
        <v>289</v>
      </c>
      <c r="K51" s="359">
        <v>480</v>
      </c>
      <c r="L51" s="359">
        <v>474</v>
      </c>
      <c r="M51" s="360">
        <v>439</v>
      </c>
    </row>
    <row r="52" spans="2:13" ht="27.75" customHeight="1" x14ac:dyDescent="0.15">
      <c r="B52" s="1224"/>
      <c r="C52" s="1225"/>
      <c r="D52" s="106"/>
      <c r="E52" s="1228" t="s">
        <v>43</v>
      </c>
      <c r="F52" s="1228"/>
      <c r="G52" s="1228"/>
      <c r="H52" s="1229"/>
      <c r="I52" s="358">
        <v>10624</v>
      </c>
      <c r="J52" s="359">
        <v>10674</v>
      </c>
      <c r="K52" s="359">
        <v>10395</v>
      </c>
      <c r="L52" s="359">
        <v>9844</v>
      </c>
      <c r="M52" s="360">
        <v>9365</v>
      </c>
    </row>
    <row r="53" spans="2:13" ht="27.75" customHeight="1" thickBot="1" x14ac:dyDescent="0.2">
      <c r="B53" s="1235" t="s">
        <v>19</v>
      </c>
      <c r="C53" s="1236"/>
      <c r="D53" s="110"/>
      <c r="E53" s="1237" t="s">
        <v>44</v>
      </c>
      <c r="F53" s="1237"/>
      <c r="G53" s="1237"/>
      <c r="H53" s="1238"/>
      <c r="I53" s="361">
        <v>1674</v>
      </c>
      <c r="J53" s="362">
        <v>1907</v>
      </c>
      <c r="K53" s="362">
        <v>1536</v>
      </c>
      <c r="L53" s="362">
        <v>1489</v>
      </c>
      <c r="M53" s="363">
        <v>891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kBT3i+tx0AwHYcqelDCow23y2sWrhcngDH9j+xIvI9w2Pl8EXsSkSWVtIc4EdQ8H+PeZNsZUw1bAVsFfYI0Jw==" saltValue="tYUTcMkvPIGT+d4wb0n51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31" zoomScale="55" zoomScaleNormal="55" zoomScaleSheetLayoutView="100" workbookViewId="0">
      <selection activeCell="AM43" sqref="AN43:DC4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620</v>
      </c>
      <c r="G55" s="122">
        <v>620</v>
      </c>
      <c r="H55" s="123">
        <v>620</v>
      </c>
    </row>
    <row r="56" spans="2:8" ht="52.5" customHeight="1" x14ac:dyDescent="0.15">
      <c r="B56" s="124"/>
      <c r="C56" s="1249" t="s">
        <v>47</v>
      </c>
      <c r="D56" s="1249"/>
      <c r="E56" s="1250"/>
      <c r="F56" s="125">
        <v>1074</v>
      </c>
      <c r="G56" s="125">
        <v>977</v>
      </c>
      <c r="H56" s="126">
        <v>1151</v>
      </c>
    </row>
    <row r="57" spans="2:8" ht="53.25" customHeight="1" x14ac:dyDescent="0.15">
      <c r="B57" s="124"/>
      <c r="C57" s="1251" t="s">
        <v>48</v>
      </c>
      <c r="D57" s="1251"/>
      <c r="E57" s="1252"/>
      <c r="F57" s="127">
        <v>1804</v>
      </c>
      <c r="G57" s="127">
        <v>1739</v>
      </c>
      <c r="H57" s="128">
        <v>1880</v>
      </c>
    </row>
    <row r="58" spans="2:8" ht="45.75" customHeight="1" x14ac:dyDescent="0.15">
      <c r="B58" s="129"/>
      <c r="C58" s="1239" t="s">
        <v>553</v>
      </c>
      <c r="D58" s="1240"/>
      <c r="E58" s="1241"/>
      <c r="F58" s="130">
        <v>1093</v>
      </c>
      <c r="G58" s="130">
        <v>1092</v>
      </c>
      <c r="H58" s="131">
        <v>1207</v>
      </c>
    </row>
    <row r="59" spans="2:8" ht="45.75" customHeight="1" x14ac:dyDescent="0.15">
      <c r="B59" s="129"/>
      <c r="C59" s="1239" t="s">
        <v>554</v>
      </c>
      <c r="D59" s="1240"/>
      <c r="E59" s="1241"/>
      <c r="F59" s="130">
        <v>364</v>
      </c>
      <c r="G59" s="130">
        <v>376</v>
      </c>
      <c r="H59" s="131">
        <v>418</v>
      </c>
    </row>
    <row r="60" spans="2:8" ht="45.75" customHeight="1" x14ac:dyDescent="0.15">
      <c r="B60" s="129"/>
      <c r="C60" s="1239" t="s">
        <v>555</v>
      </c>
      <c r="D60" s="1240"/>
      <c r="E60" s="1241"/>
      <c r="F60" s="130">
        <v>88</v>
      </c>
      <c r="G60" s="130">
        <v>83</v>
      </c>
      <c r="H60" s="131">
        <v>83</v>
      </c>
    </row>
    <row r="61" spans="2:8" ht="45.75" customHeight="1" x14ac:dyDescent="0.15">
      <c r="B61" s="129"/>
      <c r="C61" s="1239" t="s">
        <v>556</v>
      </c>
      <c r="D61" s="1240"/>
      <c r="E61" s="1241"/>
      <c r="F61" s="130">
        <v>80</v>
      </c>
      <c r="G61" s="130">
        <v>77</v>
      </c>
      <c r="H61" s="131">
        <v>74</v>
      </c>
    </row>
    <row r="62" spans="2:8" ht="45.75" customHeight="1" thickBot="1" x14ac:dyDescent="0.2">
      <c r="B62" s="132"/>
      <c r="C62" s="1242" t="s">
        <v>557</v>
      </c>
      <c r="D62" s="1243"/>
      <c r="E62" s="1244"/>
      <c r="F62" s="133">
        <v>32</v>
      </c>
      <c r="G62" s="133">
        <v>36</v>
      </c>
      <c r="H62" s="134">
        <v>40</v>
      </c>
    </row>
    <row r="63" spans="2:8" ht="52.5" customHeight="1" thickBot="1" x14ac:dyDescent="0.2">
      <c r="B63" s="135"/>
      <c r="C63" s="1245" t="s">
        <v>49</v>
      </c>
      <c r="D63" s="1245"/>
      <c r="E63" s="1246"/>
      <c r="F63" s="136">
        <v>3498</v>
      </c>
      <c r="G63" s="136">
        <v>3337</v>
      </c>
      <c r="H63" s="137">
        <v>3651</v>
      </c>
    </row>
    <row r="64" spans="2:8" x14ac:dyDescent="0.15"/>
  </sheetData>
  <sheetProtection algorithmName="SHA-512" hashValue="Ezz79fjBCYsEfc4f5PSq8urpqzDq4cLvgM1vCJA4M9Kd0ugfIUuErmuEPOhfWscCqo0hKELbAiIP8dSAI4E3ow==" saltValue="QidrcpY8LILjCJTIIm0b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B9DDB-B05F-47A2-B3BA-A3DF31C2BE1F}">
  <sheetPr>
    <pageSetUpPr fitToPage="1"/>
  </sheetPr>
  <dimension ref="A1:DE85"/>
  <sheetViews>
    <sheetView showGridLines="0" tabSelected="1" topLeftCell="AI1" zoomScale="85" zoomScaleNormal="85" zoomScaleSheetLayoutView="55" workbookViewId="0">
      <selection activeCell="AM43" sqref="AN43:DC47"/>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5" t="s">
        <v>560</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561</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562</v>
      </c>
      <c r="AO51" s="1256"/>
      <c r="AP51" s="1256"/>
      <c r="AQ51" s="1256"/>
      <c r="AR51" s="1256"/>
      <c r="AS51" s="1256"/>
      <c r="AT51" s="1256"/>
      <c r="AU51" s="1256"/>
      <c r="AV51" s="1256"/>
      <c r="AW51" s="1256"/>
      <c r="AX51" s="1256"/>
      <c r="AY51" s="1256"/>
      <c r="AZ51" s="1256"/>
      <c r="BA51" s="1256"/>
      <c r="BB51" s="1256" t="s">
        <v>563</v>
      </c>
      <c r="BC51" s="1256"/>
      <c r="BD51" s="1256"/>
      <c r="BE51" s="1256"/>
      <c r="BF51" s="1256"/>
      <c r="BG51" s="1256"/>
      <c r="BH51" s="1256"/>
      <c r="BI51" s="1256"/>
      <c r="BJ51" s="1256"/>
      <c r="BK51" s="1256"/>
      <c r="BL51" s="1256"/>
      <c r="BM51" s="1256"/>
      <c r="BN51" s="1256"/>
      <c r="BO51" s="1256"/>
      <c r="BP51" s="1253">
        <v>54.9</v>
      </c>
      <c r="BQ51" s="1253"/>
      <c r="BR51" s="1253"/>
      <c r="BS51" s="1253"/>
      <c r="BT51" s="1253"/>
      <c r="BU51" s="1253"/>
      <c r="BV51" s="1253"/>
      <c r="BW51" s="1253"/>
      <c r="BX51" s="1253">
        <v>60.3</v>
      </c>
      <c r="BY51" s="1253"/>
      <c r="BZ51" s="1253"/>
      <c r="CA51" s="1253"/>
      <c r="CB51" s="1253"/>
      <c r="CC51" s="1253"/>
      <c r="CD51" s="1253"/>
      <c r="CE51" s="1253"/>
      <c r="CF51" s="1253">
        <v>45.5</v>
      </c>
      <c r="CG51" s="1253"/>
      <c r="CH51" s="1253"/>
      <c r="CI51" s="1253"/>
      <c r="CJ51" s="1253"/>
      <c r="CK51" s="1253"/>
      <c r="CL51" s="1253"/>
      <c r="CM51" s="1253"/>
      <c r="CN51" s="1253">
        <v>44.9</v>
      </c>
      <c r="CO51" s="1253"/>
      <c r="CP51" s="1253"/>
      <c r="CQ51" s="1253"/>
      <c r="CR51" s="1253"/>
      <c r="CS51" s="1253"/>
      <c r="CT51" s="1253"/>
      <c r="CU51" s="1253"/>
      <c r="CV51" s="1253">
        <v>26.7</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564</v>
      </c>
      <c r="BC53" s="1256"/>
      <c r="BD53" s="1256"/>
      <c r="BE53" s="1256"/>
      <c r="BF53" s="1256"/>
      <c r="BG53" s="1256"/>
      <c r="BH53" s="1256"/>
      <c r="BI53" s="1256"/>
      <c r="BJ53" s="1256"/>
      <c r="BK53" s="1256"/>
      <c r="BL53" s="1256"/>
      <c r="BM53" s="1256"/>
      <c r="BN53" s="1256"/>
      <c r="BO53" s="1256"/>
      <c r="BP53" s="1253">
        <v>51.1</v>
      </c>
      <c r="BQ53" s="1253"/>
      <c r="BR53" s="1253"/>
      <c r="BS53" s="1253"/>
      <c r="BT53" s="1253"/>
      <c r="BU53" s="1253"/>
      <c r="BV53" s="1253"/>
      <c r="BW53" s="1253"/>
      <c r="BX53" s="1253">
        <v>52</v>
      </c>
      <c r="BY53" s="1253"/>
      <c r="BZ53" s="1253"/>
      <c r="CA53" s="1253"/>
      <c r="CB53" s="1253"/>
      <c r="CC53" s="1253"/>
      <c r="CD53" s="1253"/>
      <c r="CE53" s="1253"/>
      <c r="CF53" s="1253">
        <v>54</v>
      </c>
      <c r="CG53" s="1253"/>
      <c r="CH53" s="1253"/>
      <c r="CI53" s="1253"/>
      <c r="CJ53" s="1253"/>
      <c r="CK53" s="1253"/>
      <c r="CL53" s="1253"/>
      <c r="CM53" s="1253"/>
      <c r="CN53" s="1253">
        <v>56.4</v>
      </c>
      <c r="CO53" s="1253"/>
      <c r="CP53" s="1253"/>
      <c r="CQ53" s="1253"/>
      <c r="CR53" s="1253"/>
      <c r="CS53" s="1253"/>
      <c r="CT53" s="1253"/>
      <c r="CU53" s="1253"/>
      <c r="CV53" s="1253">
        <v>58.5</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565</v>
      </c>
      <c r="AO55" s="1258"/>
      <c r="AP55" s="1258"/>
      <c r="AQ55" s="1258"/>
      <c r="AR55" s="1258"/>
      <c r="AS55" s="1258"/>
      <c r="AT55" s="1258"/>
      <c r="AU55" s="1258"/>
      <c r="AV55" s="1258"/>
      <c r="AW55" s="1258"/>
      <c r="AX55" s="1258"/>
      <c r="AY55" s="1258"/>
      <c r="AZ55" s="1258"/>
      <c r="BA55" s="1258"/>
      <c r="BB55" s="1256" t="s">
        <v>563</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564</v>
      </c>
      <c r="BC57" s="1256"/>
      <c r="BD57" s="1256"/>
      <c r="BE57" s="1256"/>
      <c r="BF57" s="1256"/>
      <c r="BG57" s="1256"/>
      <c r="BH57" s="1256"/>
      <c r="BI57" s="1256"/>
      <c r="BJ57" s="1256"/>
      <c r="BK57" s="1256"/>
      <c r="BL57" s="1256"/>
      <c r="BM57" s="1256"/>
      <c r="BN57" s="1256"/>
      <c r="BO57" s="1256"/>
      <c r="BP57" s="1253">
        <v>61.6</v>
      </c>
      <c r="BQ57" s="1253"/>
      <c r="BR57" s="1253"/>
      <c r="BS57" s="1253"/>
      <c r="BT57" s="1253"/>
      <c r="BU57" s="1253"/>
      <c r="BV57" s="1253"/>
      <c r="BW57" s="1253"/>
      <c r="BX57" s="1253">
        <v>61</v>
      </c>
      <c r="BY57" s="1253"/>
      <c r="BZ57" s="1253"/>
      <c r="CA57" s="1253"/>
      <c r="CB57" s="1253"/>
      <c r="CC57" s="1253"/>
      <c r="CD57" s="1253"/>
      <c r="CE57" s="1253"/>
      <c r="CF57" s="1253">
        <v>62.2</v>
      </c>
      <c r="CG57" s="1253"/>
      <c r="CH57" s="1253"/>
      <c r="CI57" s="1253"/>
      <c r="CJ57" s="1253"/>
      <c r="CK57" s="1253"/>
      <c r="CL57" s="1253"/>
      <c r="CM57" s="1253"/>
      <c r="CN57" s="1253">
        <v>63.6</v>
      </c>
      <c r="CO57" s="1253"/>
      <c r="CP57" s="1253"/>
      <c r="CQ57" s="1253"/>
      <c r="CR57" s="1253"/>
      <c r="CS57" s="1253"/>
      <c r="CT57" s="1253"/>
      <c r="CU57" s="1253"/>
      <c r="CV57" s="1253">
        <v>65.900000000000006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566</v>
      </c>
    </row>
    <row r="64" spans="1:109" x14ac:dyDescent="0.15">
      <c r="B64" s="372"/>
      <c r="G64" s="379"/>
      <c r="I64" s="392"/>
      <c r="J64" s="392"/>
      <c r="K64" s="392"/>
      <c r="L64" s="392"/>
      <c r="M64" s="392"/>
      <c r="N64" s="393"/>
      <c r="AM64" s="379"/>
      <c r="AN64" s="379" t="s">
        <v>559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65" t="s">
        <v>567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561</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562</v>
      </c>
      <c r="AO73" s="1256"/>
      <c r="AP73" s="1256"/>
      <c r="AQ73" s="1256"/>
      <c r="AR73" s="1256"/>
      <c r="AS73" s="1256"/>
      <c r="AT73" s="1256"/>
      <c r="AU73" s="1256"/>
      <c r="AV73" s="1256"/>
      <c r="AW73" s="1256"/>
      <c r="AX73" s="1256"/>
      <c r="AY73" s="1256"/>
      <c r="AZ73" s="1256"/>
      <c r="BA73" s="1256"/>
      <c r="BB73" s="1256" t="s">
        <v>563</v>
      </c>
      <c r="BC73" s="1256"/>
      <c r="BD73" s="1256"/>
      <c r="BE73" s="1256"/>
      <c r="BF73" s="1256"/>
      <c r="BG73" s="1256"/>
      <c r="BH73" s="1256"/>
      <c r="BI73" s="1256"/>
      <c r="BJ73" s="1256"/>
      <c r="BK73" s="1256"/>
      <c r="BL73" s="1256"/>
      <c r="BM73" s="1256"/>
      <c r="BN73" s="1256"/>
      <c r="BO73" s="1256"/>
      <c r="BP73" s="1253">
        <v>54.9</v>
      </c>
      <c r="BQ73" s="1253"/>
      <c r="BR73" s="1253"/>
      <c r="BS73" s="1253"/>
      <c r="BT73" s="1253"/>
      <c r="BU73" s="1253"/>
      <c r="BV73" s="1253"/>
      <c r="BW73" s="1253"/>
      <c r="BX73" s="1253">
        <v>60.3</v>
      </c>
      <c r="BY73" s="1253"/>
      <c r="BZ73" s="1253"/>
      <c r="CA73" s="1253"/>
      <c r="CB73" s="1253"/>
      <c r="CC73" s="1253"/>
      <c r="CD73" s="1253"/>
      <c r="CE73" s="1253"/>
      <c r="CF73" s="1253">
        <v>45.5</v>
      </c>
      <c r="CG73" s="1253"/>
      <c r="CH73" s="1253"/>
      <c r="CI73" s="1253"/>
      <c r="CJ73" s="1253"/>
      <c r="CK73" s="1253"/>
      <c r="CL73" s="1253"/>
      <c r="CM73" s="1253"/>
      <c r="CN73" s="1253">
        <v>44.9</v>
      </c>
      <c r="CO73" s="1253"/>
      <c r="CP73" s="1253"/>
      <c r="CQ73" s="1253"/>
      <c r="CR73" s="1253"/>
      <c r="CS73" s="1253"/>
      <c r="CT73" s="1253"/>
      <c r="CU73" s="1253"/>
      <c r="CV73" s="1253">
        <v>26.7</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568</v>
      </c>
      <c r="BC75" s="1256"/>
      <c r="BD75" s="1256"/>
      <c r="BE75" s="1256"/>
      <c r="BF75" s="1256"/>
      <c r="BG75" s="1256"/>
      <c r="BH75" s="1256"/>
      <c r="BI75" s="1256"/>
      <c r="BJ75" s="1256"/>
      <c r="BK75" s="1256"/>
      <c r="BL75" s="1256"/>
      <c r="BM75" s="1256"/>
      <c r="BN75" s="1256"/>
      <c r="BO75" s="1256"/>
      <c r="BP75" s="1253">
        <v>11.3</v>
      </c>
      <c r="BQ75" s="1253"/>
      <c r="BR75" s="1253"/>
      <c r="BS75" s="1253"/>
      <c r="BT75" s="1253"/>
      <c r="BU75" s="1253"/>
      <c r="BV75" s="1253"/>
      <c r="BW75" s="1253"/>
      <c r="BX75" s="1253">
        <v>10.4</v>
      </c>
      <c r="BY75" s="1253"/>
      <c r="BZ75" s="1253"/>
      <c r="CA75" s="1253"/>
      <c r="CB75" s="1253"/>
      <c r="CC75" s="1253"/>
      <c r="CD75" s="1253"/>
      <c r="CE75" s="1253"/>
      <c r="CF75" s="1253">
        <v>9.4</v>
      </c>
      <c r="CG75" s="1253"/>
      <c r="CH75" s="1253"/>
      <c r="CI75" s="1253"/>
      <c r="CJ75" s="1253"/>
      <c r="CK75" s="1253"/>
      <c r="CL75" s="1253"/>
      <c r="CM75" s="1253"/>
      <c r="CN75" s="1253">
        <v>9.3000000000000007</v>
      </c>
      <c r="CO75" s="1253"/>
      <c r="CP75" s="1253"/>
      <c r="CQ75" s="1253"/>
      <c r="CR75" s="1253"/>
      <c r="CS75" s="1253"/>
      <c r="CT75" s="1253"/>
      <c r="CU75" s="1253"/>
      <c r="CV75" s="1253">
        <v>9.6999999999999993</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565</v>
      </c>
      <c r="AO77" s="1258"/>
      <c r="AP77" s="1258"/>
      <c r="AQ77" s="1258"/>
      <c r="AR77" s="1258"/>
      <c r="AS77" s="1258"/>
      <c r="AT77" s="1258"/>
      <c r="AU77" s="1258"/>
      <c r="AV77" s="1258"/>
      <c r="AW77" s="1258"/>
      <c r="AX77" s="1258"/>
      <c r="AY77" s="1258"/>
      <c r="AZ77" s="1258"/>
      <c r="BA77" s="1258"/>
      <c r="BB77" s="1256" t="s">
        <v>563</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568</v>
      </c>
      <c r="BC79" s="1256"/>
      <c r="BD79" s="1256"/>
      <c r="BE79" s="1256"/>
      <c r="BF79" s="1256"/>
      <c r="BG79" s="1256"/>
      <c r="BH79" s="1256"/>
      <c r="BI79" s="1256"/>
      <c r="BJ79" s="1256"/>
      <c r="BK79" s="1256"/>
      <c r="BL79" s="1256"/>
      <c r="BM79" s="1256"/>
      <c r="BN79" s="1256"/>
      <c r="BO79" s="1256"/>
      <c r="BP79" s="1253">
        <v>8.6</v>
      </c>
      <c r="BQ79" s="1253"/>
      <c r="BR79" s="1253"/>
      <c r="BS79" s="1253"/>
      <c r="BT79" s="1253"/>
      <c r="BU79" s="1253"/>
      <c r="BV79" s="1253"/>
      <c r="BW79" s="1253"/>
      <c r="BX79" s="1253">
        <v>7.4</v>
      </c>
      <c r="BY79" s="1253"/>
      <c r="BZ79" s="1253"/>
      <c r="CA79" s="1253"/>
      <c r="CB79" s="1253"/>
      <c r="CC79" s="1253"/>
      <c r="CD79" s="1253"/>
      <c r="CE79" s="1253"/>
      <c r="CF79" s="1253">
        <v>7.5</v>
      </c>
      <c r="CG79" s="1253"/>
      <c r="CH79" s="1253"/>
      <c r="CI79" s="1253"/>
      <c r="CJ79" s="1253"/>
      <c r="CK79" s="1253"/>
      <c r="CL79" s="1253"/>
      <c r="CM79" s="1253"/>
      <c r="CN79" s="1253">
        <v>7.5</v>
      </c>
      <c r="CO79" s="1253"/>
      <c r="CP79" s="1253"/>
      <c r="CQ79" s="1253"/>
      <c r="CR79" s="1253"/>
      <c r="CS79" s="1253"/>
      <c r="CT79" s="1253"/>
      <c r="CU79" s="1253"/>
      <c r="CV79" s="1253">
        <v>7.7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zJp3tlMUMAIqdVVkUKFdPOFj99w1nQEQlsSc8nPskmqeVs34flFa4AX90H9aLMcFcx6xu9CjnCNtnlllHHTufw==" saltValue="Vi9RGZAlef+oH59rZdIOX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B24C9-E441-4507-9DD8-E5A31EB353A7}">
  <sheetPr>
    <pageSetUpPr fitToPage="1"/>
  </sheetPr>
  <dimension ref="A1:DR125"/>
  <sheetViews>
    <sheetView showGridLines="0" tabSelected="1" topLeftCell="A76" zoomScale="70" zoomScaleNormal="70" zoomScaleSheetLayoutView="70" workbookViewId="0">
      <selection activeCell="AM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AWI3Ba+u+KrJeXbceSeTBxyNURJer8W0RqCWN11EWfN99JOXlAZi4rdkQaAx3KWpuH6eWW9iMkPi1OHKJ8OxGA==" saltValue="lzbHRNeIN8mVWKZcXluxxg==" spinCount="100000" sheet="1" objects="1" scenarios="1"/>
  <dataConsolidate/>
  <phoneticPr fontId="2"/>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69FD4-D9AB-4070-9BC3-962AFCDF3607}">
  <sheetPr>
    <pageSetUpPr fitToPage="1"/>
  </sheetPr>
  <dimension ref="A1:DR125"/>
  <sheetViews>
    <sheetView showGridLines="0" tabSelected="1" topLeftCell="A76" zoomScale="70" zoomScaleNormal="70" zoomScaleSheetLayoutView="55" workbookViewId="0">
      <selection activeCell="AM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ICLVW+rJaGvTH5GHMiuWXfwlW1Yc67vdqTIjmkwUYEgwZHALIEw1Agkuv3o0aU2tbsorvudKz5XSWhQMvq8s/w==" saltValue="clg7rsH+CyIXhU4fOgTky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0" verticalDpi="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477727</v>
      </c>
      <c r="E3" s="156"/>
      <c r="F3" s="157">
        <v>190274</v>
      </c>
      <c r="G3" s="158"/>
      <c r="H3" s="159"/>
    </row>
    <row r="4" spans="1:8" x14ac:dyDescent="0.15">
      <c r="A4" s="160"/>
      <c r="B4" s="161"/>
      <c r="C4" s="162"/>
      <c r="D4" s="163">
        <v>120925</v>
      </c>
      <c r="E4" s="164"/>
      <c r="F4" s="165">
        <v>88584</v>
      </c>
      <c r="G4" s="166"/>
      <c r="H4" s="167"/>
    </row>
    <row r="5" spans="1:8" x14ac:dyDescent="0.15">
      <c r="A5" s="148" t="s">
        <v>520</v>
      </c>
      <c r="B5" s="153"/>
      <c r="C5" s="154"/>
      <c r="D5" s="155">
        <v>436005</v>
      </c>
      <c r="E5" s="156"/>
      <c r="F5" s="157">
        <v>301035</v>
      </c>
      <c r="G5" s="158"/>
      <c r="H5" s="159"/>
    </row>
    <row r="6" spans="1:8" x14ac:dyDescent="0.15">
      <c r="A6" s="160"/>
      <c r="B6" s="161"/>
      <c r="C6" s="162"/>
      <c r="D6" s="163">
        <v>141378</v>
      </c>
      <c r="E6" s="164"/>
      <c r="F6" s="165">
        <v>154376</v>
      </c>
      <c r="G6" s="166"/>
      <c r="H6" s="167"/>
    </row>
    <row r="7" spans="1:8" x14ac:dyDescent="0.15">
      <c r="A7" s="148" t="s">
        <v>521</v>
      </c>
      <c r="B7" s="153"/>
      <c r="C7" s="154"/>
      <c r="D7" s="155">
        <v>215226</v>
      </c>
      <c r="E7" s="156"/>
      <c r="F7" s="157">
        <v>277467</v>
      </c>
      <c r="G7" s="158"/>
      <c r="H7" s="159"/>
    </row>
    <row r="8" spans="1:8" x14ac:dyDescent="0.15">
      <c r="A8" s="160"/>
      <c r="B8" s="161"/>
      <c r="C8" s="162"/>
      <c r="D8" s="163">
        <v>129559</v>
      </c>
      <c r="E8" s="164"/>
      <c r="F8" s="165">
        <v>128378</v>
      </c>
      <c r="G8" s="166"/>
      <c r="H8" s="167"/>
    </row>
    <row r="9" spans="1:8" x14ac:dyDescent="0.15">
      <c r="A9" s="148" t="s">
        <v>522</v>
      </c>
      <c r="B9" s="153"/>
      <c r="C9" s="154"/>
      <c r="D9" s="155">
        <v>192251</v>
      </c>
      <c r="E9" s="156"/>
      <c r="F9" s="157">
        <v>282256</v>
      </c>
      <c r="G9" s="158"/>
      <c r="H9" s="159"/>
    </row>
    <row r="10" spans="1:8" x14ac:dyDescent="0.15">
      <c r="A10" s="160"/>
      <c r="B10" s="161"/>
      <c r="C10" s="162"/>
      <c r="D10" s="163">
        <v>102686</v>
      </c>
      <c r="E10" s="164"/>
      <c r="F10" s="165">
        <v>145453</v>
      </c>
      <c r="G10" s="166"/>
      <c r="H10" s="167"/>
    </row>
    <row r="11" spans="1:8" x14ac:dyDescent="0.15">
      <c r="A11" s="148" t="s">
        <v>523</v>
      </c>
      <c r="B11" s="153"/>
      <c r="C11" s="154"/>
      <c r="D11" s="155">
        <v>395919</v>
      </c>
      <c r="E11" s="156"/>
      <c r="F11" s="157">
        <v>295341</v>
      </c>
      <c r="G11" s="158"/>
      <c r="H11" s="159"/>
    </row>
    <row r="12" spans="1:8" x14ac:dyDescent="0.15">
      <c r="A12" s="160"/>
      <c r="B12" s="161"/>
      <c r="C12" s="168"/>
      <c r="D12" s="163">
        <v>106362</v>
      </c>
      <c r="E12" s="164"/>
      <c r="F12" s="165">
        <v>137402</v>
      </c>
      <c r="G12" s="166"/>
      <c r="H12" s="167"/>
    </row>
    <row r="13" spans="1:8" x14ac:dyDescent="0.15">
      <c r="A13" s="148"/>
      <c r="B13" s="153"/>
      <c r="C13" s="169"/>
      <c r="D13" s="170">
        <v>343426</v>
      </c>
      <c r="E13" s="171"/>
      <c r="F13" s="172">
        <v>269275</v>
      </c>
      <c r="G13" s="173"/>
      <c r="H13" s="159"/>
    </row>
    <row r="14" spans="1:8" x14ac:dyDescent="0.15">
      <c r="A14" s="160"/>
      <c r="B14" s="161"/>
      <c r="C14" s="162"/>
      <c r="D14" s="163">
        <v>120182</v>
      </c>
      <c r="E14" s="164"/>
      <c r="F14" s="165">
        <v>130839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1.81</v>
      </c>
      <c r="C19" s="174">
        <f>ROUND(VALUE(SUBSTITUTE(実質収支比率等に係る経年分析!G$48,"▲","-")),2)</f>
        <v>2.59</v>
      </c>
      <c r="D19" s="174">
        <f>ROUND(VALUE(SUBSTITUTE(実質収支比率等に係る経年分析!H$48,"▲","-")),2)</f>
        <v>4.1399999999999997</v>
      </c>
      <c r="E19" s="174">
        <f>ROUND(VALUE(SUBSTITUTE(実質収支比率等に係る経年分析!I$48,"▲","-")),2)</f>
        <v>2.25</v>
      </c>
      <c r="F19" s="174">
        <f>ROUND(VALUE(SUBSTITUTE(実質収支比率等に係る経年分析!J$48,"▲","-")),2)</f>
        <v>2.86</v>
      </c>
    </row>
    <row r="20" spans="1:11" x14ac:dyDescent="0.15">
      <c r="A20" s="174" t="s">
        <v>53</v>
      </c>
      <c r="B20" s="174">
        <f>ROUND(VALUE(SUBSTITUTE(実質収支比率等に係る経年分析!F$47,"▲","-")),2)</f>
        <v>15.07</v>
      </c>
      <c r="C20" s="174">
        <f>ROUND(VALUE(SUBSTITUTE(実質収支比率等に係る経年分析!G$47,"▲","-")),2)</f>
        <v>14.56</v>
      </c>
      <c r="D20" s="174">
        <f>ROUND(VALUE(SUBSTITUTE(実質収支比率等に係る経年分析!H$47,"▲","-")),2)</f>
        <v>13.99</v>
      </c>
      <c r="E20" s="174">
        <f>ROUND(VALUE(SUBSTITUTE(実質収支比率等に係る経年分析!I$47,"▲","-")),2)</f>
        <v>14.12</v>
      </c>
      <c r="F20" s="174">
        <f>ROUND(VALUE(SUBSTITUTE(実質収支比率等に係る経年分析!J$47,"▲","-")),2)</f>
        <v>14.16</v>
      </c>
    </row>
    <row r="21" spans="1:11" x14ac:dyDescent="0.15">
      <c r="A21" s="174" t="s">
        <v>54</v>
      </c>
      <c r="B21" s="174">
        <f>IF(ISNUMBER(VALUE(SUBSTITUTE(実質収支比率等に係る経年分析!F$49,"▲","-"))),ROUND(VALUE(SUBSTITUTE(実質収支比率等に係る経年分析!F$49,"▲","-")),2),NA())</f>
        <v>3.78</v>
      </c>
      <c r="C21" s="174">
        <f>IF(ISNUMBER(VALUE(SUBSTITUTE(実質収支比率等に係る経年分析!G$49,"▲","-"))),ROUND(VALUE(SUBSTITUTE(実質収支比率等に係る経年分析!G$49,"▲","-")),2),NA())</f>
        <v>4.95</v>
      </c>
      <c r="D21" s="174">
        <f>IF(ISNUMBER(VALUE(SUBSTITUTE(実質収支比率等に係る経年分析!H$49,"▲","-"))),ROUND(VALUE(SUBSTITUTE(実質収支比率等に係る経年分析!H$49,"▲","-")),2),NA())</f>
        <v>5.21</v>
      </c>
      <c r="E21" s="174">
        <f>IF(ISNUMBER(VALUE(SUBSTITUTE(実質収支比率等に係る経年分析!I$49,"▲","-"))),ROUND(VALUE(SUBSTITUTE(実質収支比率等に係る経年分析!I$49,"▲","-")),2),NA())</f>
        <v>3.83</v>
      </c>
      <c r="F21" s="174">
        <f>IF(ISNUMBER(VALUE(SUBSTITUTE(実質収支比率等に係る経年分析!J$49,"▲","-"))),ROUND(VALUE(SUBSTITUTE(実質収支比率等に係る経年分析!J$49,"▲","-")),2),NA())</f>
        <v>2.31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介護保険サービス事業特別会計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0.14000000000000001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0.14000000000000001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0.14000000000000001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0.35</v>
      </c>
    </row>
    <row r="33" spans="1:16" x14ac:dyDescent="0.15">
      <c r="A33" s="175" t="str">
        <f>IF(連結実質赤字比率に係る赤字・黒字の構成分析!C$37="",NA(),連結実質赤字比率に係る赤字・黒字の構成分析!C$37)</f>
        <v>簡易水道事業会計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0.57999999999999996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0.85</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2.0299999999999998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2.4700000000000002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1.81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2.58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4.13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2.2400000000000002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2.85</v>
      </c>
    </row>
    <row r="36" spans="1:16" x14ac:dyDescent="0.15">
      <c r="A36" s="175" t="str">
        <f>IF(連結実質赤字比率に係る赤字・黒字の構成分析!C$34="",NA(),連結実質赤字比率に係る赤字・黒字の構成分析!C$34)</f>
        <v>飯南病院事業会計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9.81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12.13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14.06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14.87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14.32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1087</v>
      </c>
      <c r="E42" s="176"/>
      <c r="F42" s="176"/>
      <c r="G42" s="176">
        <f>'実質公債費比率（分子）の構造'!L$52</f>
        <v>1117</v>
      </c>
      <c r="H42" s="176"/>
      <c r="I42" s="176"/>
      <c r="J42" s="176">
        <f>'実質公債費比率（分子）の構造'!M$52</f>
        <v>1081</v>
      </c>
      <c r="K42" s="176"/>
      <c r="L42" s="176"/>
      <c r="M42" s="176">
        <f>'実質公債費比率（分子）の構造'!N$52</f>
        <v>1106</v>
      </c>
      <c r="N42" s="176"/>
      <c r="O42" s="176"/>
      <c r="P42" s="176">
        <f>'実質公債費比率（分子）の構造'!O$52</f>
        <v>1067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v>
      </c>
      <c r="C44" s="176"/>
      <c r="D44" s="176"/>
      <c r="E44" s="176">
        <f>'実質公債費比率（分子）の構造'!L$50</f>
        <v>1</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12</v>
      </c>
      <c r="C45" s="176"/>
      <c r="D45" s="176"/>
      <c r="E45" s="176">
        <f>'実質公債費比率（分子）の構造'!L$49</f>
        <v>10</v>
      </c>
      <c r="F45" s="176"/>
      <c r="G45" s="176"/>
      <c r="H45" s="176">
        <f>'実質公債費比率（分子）の構造'!M$49</f>
        <v>12</v>
      </c>
      <c r="I45" s="176"/>
      <c r="J45" s="176"/>
      <c r="K45" s="176">
        <f>'実質公債費比率（分子）の構造'!N$49</f>
        <v>14</v>
      </c>
      <c r="L45" s="176"/>
      <c r="M45" s="176"/>
      <c r="N45" s="176">
        <f>'実質公債費比率（分子）の構造'!O$49</f>
        <v>13</v>
      </c>
      <c r="O45" s="176"/>
      <c r="P45" s="176"/>
    </row>
    <row r="46" spans="1:16" x14ac:dyDescent="0.15">
      <c r="A46" s="176" t="s">
        <v>64</v>
      </c>
      <c r="B46" s="176">
        <f>'実質公債費比率（分子）の構造'!K$48</f>
        <v>351</v>
      </c>
      <c r="C46" s="176"/>
      <c r="D46" s="176"/>
      <c r="E46" s="176">
        <f>'実質公債費比率（分子）の構造'!L$48</f>
        <v>338</v>
      </c>
      <c r="F46" s="176"/>
      <c r="G46" s="176"/>
      <c r="H46" s="176">
        <f>'実質公債費比率（分子）の構造'!M$48</f>
        <v>344</v>
      </c>
      <c r="I46" s="176"/>
      <c r="J46" s="176"/>
      <c r="K46" s="176">
        <f>'実質公債費比率（分子）の構造'!N$48</f>
        <v>335</v>
      </c>
      <c r="L46" s="176"/>
      <c r="M46" s="176"/>
      <c r="N46" s="176">
        <f>'実質公債費比率（分子）の構造'!O$48</f>
        <v>344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1034</v>
      </c>
      <c r="C49" s="176"/>
      <c r="D49" s="176"/>
      <c r="E49" s="176">
        <f>'実質公債費比率（分子）の構造'!L$45</f>
        <v>1038</v>
      </c>
      <c r="F49" s="176"/>
      <c r="G49" s="176"/>
      <c r="H49" s="176">
        <f>'実質公債費比率（分子）の構造'!M$45</f>
        <v>1042</v>
      </c>
      <c r="I49" s="176"/>
      <c r="J49" s="176"/>
      <c r="K49" s="176">
        <f>'実質公債費比率（分子）の構造'!N$45</f>
        <v>1091</v>
      </c>
      <c r="L49" s="176"/>
      <c r="M49" s="176"/>
      <c r="N49" s="176">
        <f>'実質公債費比率（分子）の構造'!O$45</f>
        <v>1033</v>
      </c>
      <c r="O49" s="176"/>
      <c r="P49" s="176"/>
    </row>
    <row r="50" spans="1:16" x14ac:dyDescent="0.15">
      <c r="A50" s="176" t="s">
        <v>67</v>
      </c>
      <c r="B50" s="176" t="e">
        <f>NA()</f>
        <v>#N/A</v>
      </c>
      <c r="C50" s="176">
        <f>IF(ISNUMBER('実質公債費比率（分子）の構造'!K$53),'実質公債費比率（分子）の構造'!K$53,NA())</f>
        <v>313</v>
      </c>
      <c r="D50" s="176" t="e">
        <f>NA()</f>
        <v>#N/A</v>
      </c>
      <c r="E50" s="176" t="e">
        <f>NA()</f>
        <v>#N/A</v>
      </c>
      <c r="F50" s="176">
        <f>IF(ISNUMBER('実質公債費比率（分子）の構造'!L$53),'実質公債費比率（分子）の構造'!L$53,NA())</f>
        <v>270</v>
      </c>
      <c r="G50" s="176" t="e">
        <f>NA()</f>
        <v>#N/A</v>
      </c>
      <c r="H50" s="176" t="e">
        <f>NA()</f>
        <v>#N/A</v>
      </c>
      <c r="I50" s="176">
        <f>IF(ISNUMBER('実質公債費比率（分子）の構造'!M$53),'実質公債費比率（分子）の構造'!M$53,NA())</f>
        <v>317</v>
      </c>
      <c r="J50" s="176" t="e">
        <f>NA()</f>
        <v>#N/A</v>
      </c>
      <c r="K50" s="176" t="e">
        <f>NA()</f>
        <v>#N/A</v>
      </c>
      <c r="L50" s="176">
        <f>IF(ISNUMBER('実質公債費比率（分子）の構造'!N$53),'実質公債費比率（分子）の構造'!N$53,NA())</f>
        <v>334</v>
      </c>
      <c r="M50" s="176" t="e">
        <f>NA()</f>
        <v>#N/A</v>
      </c>
      <c r="N50" s="176" t="e">
        <f>NA()</f>
        <v>#N/A</v>
      </c>
      <c r="O50" s="176">
        <f>IF(ISNUMBER('実質公債費比率（分子）の構造'!O$53),'実質公債費比率（分子）の構造'!O$53,NA())</f>
        <v>323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10624</v>
      </c>
      <c r="E56" s="175"/>
      <c r="F56" s="175"/>
      <c r="G56" s="175">
        <f>'将来負担比率（分子）の構造'!J$52</f>
        <v>10674</v>
      </c>
      <c r="H56" s="175"/>
      <c r="I56" s="175"/>
      <c r="J56" s="175">
        <f>'将来負担比率（分子）の構造'!K$52</f>
        <v>10395</v>
      </c>
      <c r="K56" s="175"/>
      <c r="L56" s="175"/>
      <c r="M56" s="175">
        <f>'将来負担比率（分子）の構造'!L$52</f>
        <v>9844</v>
      </c>
      <c r="N56" s="175"/>
      <c r="O56" s="175"/>
      <c r="P56" s="175">
        <f>'将来負担比率（分子）の構造'!M$52</f>
        <v>9365</v>
      </c>
    </row>
    <row r="57" spans="1:16" x14ac:dyDescent="0.15">
      <c r="A57" s="175" t="s">
        <v>42</v>
      </c>
      <c r="B57" s="175"/>
      <c r="C57" s="175"/>
      <c r="D57" s="175">
        <f>'将来負担比率（分子）の構造'!I$51</f>
        <v>233</v>
      </c>
      <c r="E57" s="175"/>
      <c r="F57" s="175"/>
      <c r="G57" s="175">
        <f>'将来負担比率（分子）の構造'!J$51</f>
        <v>289</v>
      </c>
      <c r="H57" s="175"/>
      <c r="I57" s="175"/>
      <c r="J57" s="175">
        <f>'将来負担比率（分子）の構造'!K$51</f>
        <v>480</v>
      </c>
      <c r="K57" s="175"/>
      <c r="L57" s="175"/>
      <c r="M57" s="175">
        <f>'将来負担比率（分子）の構造'!L$51</f>
        <v>474</v>
      </c>
      <c r="N57" s="175"/>
      <c r="O57" s="175"/>
      <c r="P57" s="175">
        <f>'将来負担比率（分子）の構造'!M$51</f>
        <v>439</v>
      </c>
    </row>
    <row r="58" spans="1:16" x14ac:dyDescent="0.15">
      <c r="A58" s="175" t="s">
        <v>41</v>
      </c>
      <c r="B58" s="175"/>
      <c r="C58" s="175"/>
      <c r="D58" s="175">
        <f>'将来負担比率（分子）の構造'!I$50</f>
        <v>2462</v>
      </c>
      <c r="E58" s="175"/>
      <c r="F58" s="175"/>
      <c r="G58" s="175">
        <f>'将来負担比率（分子）の構造'!J$50</f>
        <v>2295</v>
      </c>
      <c r="H58" s="175"/>
      <c r="I58" s="175"/>
      <c r="J58" s="175">
        <f>'将来負担比率（分子）の構造'!K$50</f>
        <v>2484</v>
      </c>
      <c r="K58" s="175"/>
      <c r="L58" s="175"/>
      <c r="M58" s="175">
        <f>'将来負担比率（分子）の構造'!L$50</f>
        <v>2348</v>
      </c>
      <c r="N58" s="175"/>
      <c r="O58" s="175"/>
      <c r="P58" s="175">
        <f>'将来負担比率（分子）の構造'!M$50</f>
        <v>2818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632</v>
      </c>
      <c r="C62" s="175"/>
      <c r="D62" s="175"/>
      <c r="E62" s="175">
        <f>'将来負担比率（分子）の構造'!J$45</f>
        <v>646</v>
      </c>
      <c r="F62" s="175"/>
      <c r="G62" s="175"/>
      <c r="H62" s="175">
        <f>'将来負担比率（分子）の構造'!K$45</f>
        <v>631</v>
      </c>
      <c r="I62" s="175"/>
      <c r="J62" s="175"/>
      <c r="K62" s="175">
        <f>'将来負担比率（分子）の構造'!L$45</f>
        <v>614</v>
      </c>
      <c r="L62" s="175"/>
      <c r="M62" s="175"/>
      <c r="N62" s="175">
        <f>'将来負担比率（分子）の構造'!M$45</f>
        <v>595</v>
      </c>
      <c r="O62" s="175"/>
      <c r="P62" s="175"/>
    </row>
    <row r="63" spans="1:16" x14ac:dyDescent="0.15">
      <c r="A63" s="175" t="s">
        <v>34</v>
      </c>
      <c r="B63" s="175">
        <f>'将来負担比率（分子）の構造'!I$44</f>
        <v>92</v>
      </c>
      <c r="C63" s="175"/>
      <c r="D63" s="175"/>
      <c r="E63" s="175">
        <f>'将来負担比率（分子）の構造'!J$44</f>
        <v>81</v>
      </c>
      <c r="F63" s="175"/>
      <c r="G63" s="175"/>
      <c r="H63" s="175">
        <f>'将来負担比率（分子）の構造'!K$44</f>
        <v>78</v>
      </c>
      <c r="I63" s="175"/>
      <c r="J63" s="175"/>
      <c r="K63" s="175">
        <f>'将来負担比率（分子）の構造'!L$44</f>
        <v>71</v>
      </c>
      <c r="L63" s="175"/>
      <c r="M63" s="175"/>
      <c r="N63" s="175">
        <f>'将来負担比率（分子）の構造'!M$44</f>
        <v>69</v>
      </c>
      <c r="O63" s="175"/>
      <c r="P63" s="175"/>
    </row>
    <row r="64" spans="1:16" x14ac:dyDescent="0.15">
      <c r="A64" s="175" t="s">
        <v>33</v>
      </c>
      <c r="B64" s="175">
        <f>'将来負担比率（分子）の構造'!I$43</f>
        <v>3723</v>
      </c>
      <c r="C64" s="175"/>
      <c r="D64" s="175"/>
      <c r="E64" s="175">
        <f>'将来負担比率（分子）の構造'!J$43</f>
        <v>3543</v>
      </c>
      <c r="F64" s="175"/>
      <c r="G64" s="175"/>
      <c r="H64" s="175">
        <f>'将来負担比率（分子）の構造'!K$43</f>
        <v>3259</v>
      </c>
      <c r="I64" s="175"/>
      <c r="J64" s="175"/>
      <c r="K64" s="175">
        <f>'将来負担比率（分子）の構造'!L$43</f>
        <v>3185</v>
      </c>
      <c r="L64" s="175"/>
      <c r="M64" s="175"/>
      <c r="N64" s="175">
        <f>'将来負担比率（分子）の構造'!M$43</f>
        <v>2958</v>
      </c>
      <c r="O64" s="175"/>
      <c r="P64" s="175"/>
    </row>
    <row r="65" spans="1:16" x14ac:dyDescent="0.15">
      <c r="A65" s="175" t="s">
        <v>32</v>
      </c>
      <c r="B65" s="175">
        <f>'将来負担比率（分子）の構造'!I$42</f>
        <v>1</v>
      </c>
      <c r="C65" s="175"/>
      <c r="D65" s="175"/>
      <c r="E65" s="175">
        <f>'将来負担比率（分子）の構造'!J$42</f>
        <v>1</v>
      </c>
      <c r="F65" s="175"/>
      <c r="G65" s="175"/>
      <c r="H65" s="175">
        <f>'将来負担比率（分子）の構造'!K$42</f>
        <v>0</v>
      </c>
      <c r="I65" s="175"/>
      <c r="J65" s="175"/>
      <c r="K65" s="175">
        <f>'将来負担比率（分子）の構造'!L$42</f>
        <v>0</v>
      </c>
      <c r="L65" s="175"/>
      <c r="M65" s="175"/>
      <c r="N65" s="175">
        <f>'将来負担比率（分子）の構造'!M$42</f>
        <v>4</v>
      </c>
      <c r="O65" s="175"/>
      <c r="P65" s="175"/>
    </row>
    <row r="66" spans="1:16" x14ac:dyDescent="0.15">
      <c r="A66" s="175" t="s">
        <v>31</v>
      </c>
      <c r="B66" s="175">
        <f>'将来負担比率（分子）の構造'!I$41</f>
        <v>10545</v>
      </c>
      <c r="C66" s="175"/>
      <c r="D66" s="175"/>
      <c r="E66" s="175">
        <f>'将来負担比率（分子）の構造'!J$41</f>
        <v>10894</v>
      </c>
      <c r="F66" s="175"/>
      <c r="G66" s="175"/>
      <c r="H66" s="175">
        <f>'将来負担比率（分子）の構造'!K$41</f>
        <v>10927</v>
      </c>
      <c r="I66" s="175"/>
      <c r="J66" s="175"/>
      <c r="K66" s="175">
        <f>'将来負担比率（分子）の構造'!L$41</f>
        <v>10286</v>
      </c>
      <c r="L66" s="175"/>
      <c r="M66" s="175"/>
      <c r="N66" s="175">
        <f>'将来負担比率（分子）の構造'!M$41</f>
        <v>9887</v>
      </c>
      <c r="O66" s="175"/>
      <c r="P66" s="175"/>
    </row>
    <row r="67" spans="1:16" x14ac:dyDescent="0.15">
      <c r="A67" s="175" t="s">
        <v>71</v>
      </c>
      <c r="B67" s="175" t="e">
        <f>NA()</f>
        <v>#N/A</v>
      </c>
      <c r="C67" s="175">
        <f>IF(ISNUMBER('将来負担比率（分子）の構造'!I$53), IF('将来負担比率（分子）の構造'!I$53 &lt; 0, 0, '将来負担比率（分子）の構造'!I$53), NA())</f>
        <v>1674</v>
      </c>
      <c r="D67" s="175" t="e">
        <f>NA()</f>
        <v>#N/A</v>
      </c>
      <c r="E67" s="175" t="e">
        <f>NA()</f>
        <v>#N/A</v>
      </c>
      <c r="F67" s="175">
        <f>IF(ISNUMBER('将来負担比率（分子）の構造'!J$53), IF('将来負担比率（分子）の構造'!J$53 &lt; 0, 0, '将来負担比率（分子）の構造'!J$53), NA())</f>
        <v>1907</v>
      </c>
      <c r="G67" s="175" t="e">
        <f>NA()</f>
        <v>#N/A</v>
      </c>
      <c r="H67" s="175" t="e">
        <f>NA()</f>
        <v>#N/A</v>
      </c>
      <c r="I67" s="175">
        <f>IF(ISNUMBER('将来負担比率（分子）の構造'!K$53), IF('将来負担比率（分子）の構造'!K$53 &lt; 0, 0, '将来負担比率（分子）の構造'!K$53), NA())</f>
        <v>1536</v>
      </c>
      <c r="J67" s="175" t="e">
        <f>NA()</f>
        <v>#N/A</v>
      </c>
      <c r="K67" s="175" t="e">
        <f>NA()</f>
        <v>#N/A</v>
      </c>
      <c r="L67" s="175">
        <f>IF(ISNUMBER('将来負担比率（分子）の構造'!L$53), IF('将来負担比率（分子）の構造'!L$53 &lt; 0, 0, '将来負担比率（分子）の構造'!L$53), NA())</f>
        <v>1489</v>
      </c>
      <c r="M67" s="175" t="e">
        <f>NA()</f>
        <v>#N/A</v>
      </c>
      <c r="N67" s="175" t="e">
        <f>NA()</f>
        <v>#N/A</v>
      </c>
      <c r="O67" s="175">
        <f>IF(ISNUMBER('将来負担比率（分子）の構造'!M$53), IF('将来負担比率（分子）の構造'!M$53 &lt; 0, 0, '将来負担比率（分子）の構造'!M$53), NA())</f>
        <v>891</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620</v>
      </c>
      <c r="C72" s="179">
        <f>基金残高に係る経年分析!G55</f>
        <v>620</v>
      </c>
      <c r="D72" s="179">
        <f>基金残高に係る経年分析!H55</f>
        <v>620</v>
      </c>
    </row>
    <row r="73" spans="1:16" x14ac:dyDescent="0.15">
      <c r="A73" s="178" t="s">
        <v>74</v>
      </c>
      <c r="B73" s="179">
        <f>基金残高に係る経年分析!F56</f>
        <v>1074</v>
      </c>
      <c r="C73" s="179">
        <f>基金残高に係る経年分析!G56</f>
        <v>977</v>
      </c>
      <c r="D73" s="179">
        <f>基金残高に係る経年分析!H56</f>
        <v>1151</v>
      </c>
    </row>
    <row r="74" spans="1:16" x14ac:dyDescent="0.15">
      <c r="A74" s="178" t="s">
        <v>75</v>
      </c>
      <c r="B74" s="179">
        <f>基金残高に係る経年分析!F57</f>
        <v>1804</v>
      </c>
      <c r="C74" s="179">
        <f>基金残高に係る経年分析!G57</f>
        <v>1739</v>
      </c>
      <c r="D74" s="179">
        <f>基金残高に係る経年分析!H57</f>
        <v>1880</v>
      </c>
    </row>
  </sheetData>
  <sheetProtection algorithmName="SHA-512" hashValue="YRolEsKS0Rs9YwioMZlG3hzVZcJQ3KeECA3T4g8Skz1/u5mSRRyF1xoLhZkKmMVchuXbi01989fjZgiEOJrhwQ==" saltValue="dXyx0/Dsoa2vLe/uOWkTM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topLeftCell="J1" workbookViewId="0">
      <selection activeCell="AM43" sqref="AN43:DC47"/>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477104</v>
      </c>
      <c r="S5" s="649"/>
      <c r="T5" s="649"/>
      <c r="U5" s="649"/>
      <c r="V5" s="649"/>
      <c r="W5" s="649"/>
      <c r="X5" s="649"/>
      <c r="Y5" s="650"/>
      <c r="Z5" s="651">
        <v>5.2</v>
      </c>
      <c r="AA5" s="651"/>
      <c r="AB5" s="651"/>
      <c r="AC5" s="651"/>
      <c r="AD5" s="652">
        <v>436788</v>
      </c>
      <c r="AE5" s="652"/>
      <c r="AF5" s="652"/>
      <c r="AG5" s="652"/>
      <c r="AH5" s="652"/>
      <c r="AI5" s="652"/>
      <c r="AJ5" s="652"/>
      <c r="AK5" s="652"/>
      <c r="AL5" s="653">
        <v>9.9</v>
      </c>
      <c r="AM5" s="654"/>
      <c r="AN5" s="654"/>
      <c r="AO5" s="655"/>
      <c r="AP5" s="645" t="s">
        <v>217</v>
      </c>
      <c r="AQ5" s="646"/>
      <c r="AR5" s="646"/>
      <c r="AS5" s="646"/>
      <c r="AT5" s="646"/>
      <c r="AU5" s="646"/>
      <c r="AV5" s="646"/>
      <c r="AW5" s="646"/>
      <c r="AX5" s="646"/>
      <c r="AY5" s="646"/>
      <c r="AZ5" s="646"/>
      <c r="BA5" s="646"/>
      <c r="BB5" s="646"/>
      <c r="BC5" s="646"/>
      <c r="BD5" s="646"/>
      <c r="BE5" s="646"/>
      <c r="BF5" s="647"/>
      <c r="BG5" s="659">
        <v>477104</v>
      </c>
      <c r="BH5" s="660"/>
      <c r="BI5" s="660"/>
      <c r="BJ5" s="660"/>
      <c r="BK5" s="660"/>
      <c r="BL5" s="660"/>
      <c r="BM5" s="660"/>
      <c r="BN5" s="661"/>
      <c r="BO5" s="662">
        <v>100</v>
      </c>
      <c r="BP5" s="662"/>
      <c r="BQ5" s="662"/>
      <c r="BR5" s="662"/>
      <c r="BS5" s="663">
        <v>40316</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103375</v>
      </c>
      <c r="S6" s="660"/>
      <c r="T6" s="660"/>
      <c r="U6" s="660"/>
      <c r="V6" s="660"/>
      <c r="W6" s="660"/>
      <c r="X6" s="660"/>
      <c r="Y6" s="661"/>
      <c r="Z6" s="662">
        <v>1.1000000000000001</v>
      </c>
      <c r="AA6" s="662"/>
      <c r="AB6" s="662"/>
      <c r="AC6" s="662"/>
      <c r="AD6" s="663">
        <v>103375</v>
      </c>
      <c r="AE6" s="663"/>
      <c r="AF6" s="663"/>
      <c r="AG6" s="663"/>
      <c r="AH6" s="663"/>
      <c r="AI6" s="663"/>
      <c r="AJ6" s="663"/>
      <c r="AK6" s="663"/>
      <c r="AL6" s="664">
        <v>2.2999999999999998</v>
      </c>
      <c r="AM6" s="665"/>
      <c r="AN6" s="665"/>
      <c r="AO6" s="666"/>
      <c r="AP6" s="656" t="s">
        <v>222</v>
      </c>
      <c r="AQ6" s="657"/>
      <c r="AR6" s="657"/>
      <c r="AS6" s="657"/>
      <c r="AT6" s="657"/>
      <c r="AU6" s="657"/>
      <c r="AV6" s="657"/>
      <c r="AW6" s="657"/>
      <c r="AX6" s="657"/>
      <c r="AY6" s="657"/>
      <c r="AZ6" s="657"/>
      <c r="BA6" s="657"/>
      <c r="BB6" s="657"/>
      <c r="BC6" s="657"/>
      <c r="BD6" s="657"/>
      <c r="BE6" s="657"/>
      <c r="BF6" s="658"/>
      <c r="BG6" s="659">
        <v>477104</v>
      </c>
      <c r="BH6" s="660"/>
      <c r="BI6" s="660"/>
      <c r="BJ6" s="660"/>
      <c r="BK6" s="660"/>
      <c r="BL6" s="660"/>
      <c r="BM6" s="660"/>
      <c r="BN6" s="661"/>
      <c r="BO6" s="662">
        <v>100</v>
      </c>
      <c r="BP6" s="662"/>
      <c r="BQ6" s="662"/>
      <c r="BR6" s="662"/>
      <c r="BS6" s="663">
        <v>40316</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61354</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61354</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290</v>
      </c>
      <c r="S7" s="660"/>
      <c r="T7" s="660"/>
      <c r="U7" s="660"/>
      <c r="V7" s="660"/>
      <c r="W7" s="660"/>
      <c r="X7" s="660"/>
      <c r="Y7" s="661"/>
      <c r="Z7" s="662">
        <v>0</v>
      </c>
      <c r="AA7" s="662"/>
      <c r="AB7" s="662"/>
      <c r="AC7" s="662"/>
      <c r="AD7" s="663">
        <v>290</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166651</v>
      </c>
      <c r="BH7" s="660"/>
      <c r="BI7" s="660"/>
      <c r="BJ7" s="660"/>
      <c r="BK7" s="660"/>
      <c r="BL7" s="660"/>
      <c r="BM7" s="660"/>
      <c r="BN7" s="661"/>
      <c r="BO7" s="662">
        <v>34.9</v>
      </c>
      <c r="BP7" s="662"/>
      <c r="BQ7" s="662"/>
      <c r="BR7" s="662"/>
      <c r="BS7" s="663">
        <v>6390</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1593579</v>
      </c>
      <c r="CS7" s="660"/>
      <c r="CT7" s="660"/>
      <c r="CU7" s="660"/>
      <c r="CV7" s="660"/>
      <c r="CW7" s="660"/>
      <c r="CX7" s="660"/>
      <c r="CY7" s="661"/>
      <c r="CZ7" s="662">
        <v>17.600000000000001</v>
      </c>
      <c r="DA7" s="662"/>
      <c r="DB7" s="662"/>
      <c r="DC7" s="662"/>
      <c r="DD7" s="668">
        <v>122579</v>
      </c>
      <c r="DE7" s="660"/>
      <c r="DF7" s="660"/>
      <c r="DG7" s="660"/>
      <c r="DH7" s="660"/>
      <c r="DI7" s="660"/>
      <c r="DJ7" s="660"/>
      <c r="DK7" s="660"/>
      <c r="DL7" s="660"/>
      <c r="DM7" s="660"/>
      <c r="DN7" s="660"/>
      <c r="DO7" s="660"/>
      <c r="DP7" s="661"/>
      <c r="DQ7" s="668">
        <v>979252</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1559</v>
      </c>
      <c r="S8" s="660"/>
      <c r="T8" s="660"/>
      <c r="U8" s="660"/>
      <c r="V8" s="660"/>
      <c r="W8" s="660"/>
      <c r="X8" s="660"/>
      <c r="Y8" s="661"/>
      <c r="Z8" s="662">
        <v>0</v>
      </c>
      <c r="AA8" s="662"/>
      <c r="AB8" s="662"/>
      <c r="AC8" s="662"/>
      <c r="AD8" s="663">
        <v>1559</v>
      </c>
      <c r="AE8" s="663"/>
      <c r="AF8" s="663"/>
      <c r="AG8" s="663"/>
      <c r="AH8" s="663"/>
      <c r="AI8" s="663"/>
      <c r="AJ8" s="663"/>
      <c r="AK8" s="663"/>
      <c r="AL8" s="664">
        <v>0</v>
      </c>
      <c r="AM8" s="665"/>
      <c r="AN8" s="665"/>
      <c r="AO8" s="666"/>
      <c r="AP8" s="656" t="s">
        <v>228</v>
      </c>
      <c r="AQ8" s="657"/>
      <c r="AR8" s="657"/>
      <c r="AS8" s="657"/>
      <c r="AT8" s="657"/>
      <c r="AU8" s="657"/>
      <c r="AV8" s="657"/>
      <c r="AW8" s="657"/>
      <c r="AX8" s="657"/>
      <c r="AY8" s="657"/>
      <c r="AZ8" s="657"/>
      <c r="BA8" s="657"/>
      <c r="BB8" s="657"/>
      <c r="BC8" s="657"/>
      <c r="BD8" s="657"/>
      <c r="BE8" s="657"/>
      <c r="BF8" s="658"/>
      <c r="BG8" s="659">
        <v>7354</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1455685</v>
      </c>
      <c r="CS8" s="660"/>
      <c r="CT8" s="660"/>
      <c r="CU8" s="660"/>
      <c r="CV8" s="660"/>
      <c r="CW8" s="660"/>
      <c r="CX8" s="660"/>
      <c r="CY8" s="661"/>
      <c r="CZ8" s="662">
        <v>16</v>
      </c>
      <c r="DA8" s="662"/>
      <c r="DB8" s="662"/>
      <c r="DC8" s="662"/>
      <c r="DD8" s="668">
        <v>69922</v>
      </c>
      <c r="DE8" s="660"/>
      <c r="DF8" s="660"/>
      <c r="DG8" s="660"/>
      <c r="DH8" s="660"/>
      <c r="DI8" s="660"/>
      <c r="DJ8" s="660"/>
      <c r="DK8" s="660"/>
      <c r="DL8" s="660"/>
      <c r="DM8" s="660"/>
      <c r="DN8" s="660"/>
      <c r="DO8" s="660"/>
      <c r="DP8" s="661"/>
      <c r="DQ8" s="668">
        <v>966865</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1632</v>
      </c>
      <c r="S9" s="660"/>
      <c r="T9" s="660"/>
      <c r="U9" s="660"/>
      <c r="V9" s="660"/>
      <c r="W9" s="660"/>
      <c r="X9" s="660"/>
      <c r="Y9" s="661"/>
      <c r="Z9" s="662">
        <v>0</v>
      </c>
      <c r="AA9" s="662"/>
      <c r="AB9" s="662"/>
      <c r="AC9" s="662"/>
      <c r="AD9" s="663">
        <v>1632</v>
      </c>
      <c r="AE9" s="663"/>
      <c r="AF9" s="663"/>
      <c r="AG9" s="663"/>
      <c r="AH9" s="663"/>
      <c r="AI9" s="663"/>
      <c r="AJ9" s="663"/>
      <c r="AK9" s="663"/>
      <c r="AL9" s="664">
        <v>0</v>
      </c>
      <c r="AM9" s="665"/>
      <c r="AN9" s="665"/>
      <c r="AO9" s="666"/>
      <c r="AP9" s="656" t="s">
        <v>231</v>
      </c>
      <c r="AQ9" s="657"/>
      <c r="AR9" s="657"/>
      <c r="AS9" s="657"/>
      <c r="AT9" s="657"/>
      <c r="AU9" s="657"/>
      <c r="AV9" s="657"/>
      <c r="AW9" s="657"/>
      <c r="AX9" s="657"/>
      <c r="AY9" s="657"/>
      <c r="AZ9" s="657"/>
      <c r="BA9" s="657"/>
      <c r="BB9" s="657"/>
      <c r="BC9" s="657"/>
      <c r="BD9" s="657"/>
      <c r="BE9" s="657"/>
      <c r="BF9" s="658"/>
      <c r="BG9" s="659">
        <v>129607</v>
      </c>
      <c r="BH9" s="660"/>
      <c r="BI9" s="660"/>
      <c r="BJ9" s="660"/>
      <c r="BK9" s="660"/>
      <c r="BL9" s="660"/>
      <c r="BM9" s="660"/>
      <c r="BN9" s="661"/>
      <c r="BO9" s="662">
        <v>27.2</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892662</v>
      </c>
      <c r="CS9" s="660"/>
      <c r="CT9" s="660"/>
      <c r="CU9" s="660"/>
      <c r="CV9" s="660"/>
      <c r="CW9" s="660"/>
      <c r="CX9" s="660"/>
      <c r="CY9" s="661"/>
      <c r="CZ9" s="662">
        <v>9.8000000000000007</v>
      </c>
      <c r="DA9" s="662"/>
      <c r="DB9" s="662"/>
      <c r="DC9" s="662"/>
      <c r="DD9" s="668" t="s">
        <v>122</v>
      </c>
      <c r="DE9" s="660"/>
      <c r="DF9" s="660"/>
      <c r="DG9" s="660"/>
      <c r="DH9" s="660"/>
      <c r="DI9" s="660"/>
      <c r="DJ9" s="660"/>
      <c r="DK9" s="660"/>
      <c r="DL9" s="660"/>
      <c r="DM9" s="660"/>
      <c r="DN9" s="660"/>
      <c r="DO9" s="660"/>
      <c r="DP9" s="661"/>
      <c r="DQ9" s="668">
        <v>826369</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18003</v>
      </c>
      <c r="BH10" s="660"/>
      <c r="BI10" s="660"/>
      <c r="BJ10" s="660"/>
      <c r="BK10" s="660"/>
      <c r="BL10" s="660"/>
      <c r="BM10" s="660"/>
      <c r="BN10" s="661"/>
      <c r="BO10" s="662">
        <v>3.8</v>
      </c>
      <c r="BP10" s="662"/>
      <c r="BQ10" s="662"/>
      <c r="BR10" s="662"/>
      <c r="BS10" s="663">
        <v>3051</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113483</v>
      </c>
      <c r="S11" s="660"/>
      <c r="T11" s="660"/>
      <c r="U11" s="660"/>
      <c r="V11" s="660"/>
      <c r="W11" s="660"/>
      <c r="X11" s="660"/>
      <c r="Y11" s="661"/>
      <c r="Z11" s="664">
        <v>1.2</v>
      </c>
      <c r="AA11" s="665"/>
      <c r="AB11" s="665"/>
      <c r="AC11" s="671"/>
      <c r="AD11" s="668">
        <v>113483</v>
      </c>
      <c r="AE11" s="660"/>
      <c r="AF11" s="660"/>
      <c r="AG11" s="660"/>
      <c r="AH11" s="660"/>
      <c r="AI11" s="660"/>
      <c r="AJ11" s="660"/>
      <c r="AK11" s="661"/>
      <c r="AL11" s="664">
        <v>2.6</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11687</v>
      </c>
      <c r="BH11" s="660"/>
      <c r="BI11" s="660"/>
      <c r="BJ11" s="660"/>
      <c r="BK11" s="660"/>
      <c r="BL11" s="660"/>
      <c r="BM11" s="660"/>
      <c r="BN11" s="661"/>
      <c r="BO11" s="662">
        <v>2.4</v>
      </c>
      <c r="BP11" s="662"/>
      <c r="BQ11" s="662"/>
      <c r="BR11" s="662"/>
      <c r="BS11" s="663">
        <v>3339</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1543089</v>
      </c>
      <c r="CS11" s="660"/>
      <c r="CT11" s="660"/>
      <c r="CU11" s="660"/>
      <c r="CV11" s="660"/>
      <c r="CW11" s="660"/>
      <c r="CX11" s="660"/>
      <c r="CY11" s="661"/>
      <c r="CZ11" s="662">
        <v>17</v>
      </c>
      <c r="DA11" s="662"/>
      <c r="DB11" s="662"/>
      <c r="DC11" s="662"/>
      <c r="DD11" s="668">
        <v>1102777</v>
      </c>
      <c r="DE11" s="660"/>
      <c r="DF11" s="660"/>
      <c r="DG11" s="660"/>
      <c r="DH11" s="660"/>
      <c r="DI11" s="660"/>
      <c r="DJ11" s="660"/>
      <c r="DK11" s="660"/>
      <c r="DL11" s="660"/>
      <c r="DM11" s="660"/>
      <c r="DN11" s="660"/>
      <c r="DO11" s="660"/>
      <c r="DP11" s="661"/>
      <c r="DQ11" s="668">
        <v>271639</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271194</v>
      </c>
      <c r="BH12" s="660"/>
      <c r="BI12" s="660"/>
      <c r="BJ12" s="660"/>
      <c r="BK12" s="660"/>
      <c r="BL12" s="660"/>
      <c r="BM12" s="660"/>
      <c r="BN12" s="661"/>
      <c r="BO12" s="662">
        <v>56.8</v>
      </c>
      <c r="BP12" s="662"/>
      <c r="BQ12" s="662"/>
      <c r="BR12" s="662"/>
      <c r="BS12" s="663">
        <v>33926</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537750</v>
      </c>
      <c r="CS12" s="660"/>
      <c r="CT12" s="660"/>
      <c r="CU12" s="660"/>
      <c r="CV12" s="660"/>
      <c r="CW12" s="660"/>
      <c r="CX12" s="660"/>
      <c r="CY12" s="661"/>
      <c r="CZ12" s="662">
        <v>5.9</v>
      </c>
      <c r="DA12" s="662"/>
      <c r="DB12" s="662"/>
      <c r="DC12" s="662"/>
      <c r="DD12" s="668">
        <v>105413</v>
      </c>
      <c r="DE12" s="660"/>
      <c r="DF12" s="660"/>
      <c r="DG12" s="660"/>
      <c r="DH12" s="660"/>
      <c r="DI12" s="660"/>
      <c r="DJ12" s="660"/>
      <c r="DK12" s="660"/>
      <c r="DL12" s="660"/>
      <c r="DM12" s="660"/>
      <c r="DN12" s="660"/>
      <c r="DO12" s="660"/>
      <c r="DP12" s="661"/>
      <c r="DQ12" s="668">
        <v>360299</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263916</v>
      </c>
      <c r="BH13" s="660"/>
      <c r="BI13" s="660"/>
      <c r="BJ13" s="660"/>
      <c r="BK13" s="660"/>
      <c r="BL13" s="660"/>
      <c r="BM13" s="660"/>
      <c r="BN13" s="661"/>
      <c r="BO13" s="662">
        <v>55.3</v>
      </c>
      <c r="BP13" s="662"/>
      <c r="BQ13" s="662"/>
      <c r="BR13" s="662"/>
      <c r="BS13" s="663">
        <v>33926</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690258</v>
      </c>
      <c r="CS13" s="660"/>
      <c r="CT13" s="660"/>
      <c r="CU13" s="660"/>
      <c r="CV13" s="660"/>
      <c r="CW13" s="660"/>
      <c r="CX13" s="660"/>
      <c r="CY13" s="661"/>
      <c r="CZ13" s="662">
        <v>7.6</v>
      </c>
      <c r="DA13" s="662"/>
      <c r="DB13" s="662"/>
      <c r="DC13" s="662"/>
      <c r="DD13" s="668">
        <v>313768</v>
      </c>
      <c r="DE13" s="660"/>
      <c r="DF13" s="660"/>
      <c r="DG13" s="660"/>
      <c r="DH13" s="660"/>
      <c r="DI13" s="660"/>
      <c r="DJ13" s="660"/>
      <c r="DK13" s="660"/>
      <c r="DL13" s="660"/>
      <c r="DM13" s="660"/>
      <c r="DN13" s="660"/>
      <c r="DO13" s="660"/>
      <c r="DP13" s="661"/>
      <c r="DQ13" s="668">
        <v>352414</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458</v>
      </c>
      <c r="S14" s="660"/>
      <c r="T14" s="660"/>
      <c r="U14" s="660"/>
      <c r="V14" s="660"/>
      <c r="W14" s="660"/>
      <c r="X14" s="660"/>
      <c r="Y14" s="661"/>
      <c r="Z14" s="662">
        <v>0</v>
      </c>
      <c r="AA14" s="662"/>
      <c r="AB14" s="662"/>
      <c r="AC14" s="662"/>
      <c r="AD14" s="663">
        <v>458</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21953</v>
      </c>
      <c r="BH14" s="660"/>
      <c r="BI14" s="660"/>
      <c r="BJ14" s="660"/>
      <c r="BK14" s="660"/>
      <c r="BL14" s="660"/>
      <c r="BM14" s="660"/>
      <c r="BN14" s="661"/>
      <c r="BO14" s="662">
        <v>4.5999999999999996</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237847</v>
      </c>
      <c r="CS14" s="660"/>
      <c r="CT14" s="660"/>
      <c r="CU14" s="660"/>
      <c r="CV14" s="660"/>
      <c r="CW14" s="660"/>
      <c r="CX14" s="660"/>
      <c r="CY14" s="661"/>
      <c r="CZ14" s="662">
        <v>2.6</v>
      </c>
      <c r="DA14" s="662"/>
      <c r="DB14" s="662"/>
      <c r="DC14" s="662"/>
      <c r="DD14" s="668">
        <v>32158</v>
      </c>
      <c r="DE14" s="660"/>
      <c r="DF14" s="660"/>
      <c r="DG14" s="660"/>
      <c r="DH14" s="660"/>
      <c r="DI14" s="660"/>
      <c r="DJ14" s="660"/>
      <c r="DK14" s="660"/>
      <c r="DL14" s="660"/>
      <c r="DM14" s="660"/>
      <c r="DN14" s="660"/>
      <c r="DO14" s="660"/>
      <c r="DP14" s="661"/>
      <c r="DQ14" s="668">
        <v>200004</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17306</v>
      </c>
      <c r="BH15" s="660"/>
      <c r="BI15" s="660"/>
      <c r="BJ15" s="660"/>
      <c r="BK15" s="660"/>
      <c r="BL15" s="660"/>
      <c r="BM15" s="660"/>
      <c r="BN15" s="661"/>
      <c r="BO15" s="662">
        <v>3.6</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419054</v>
      </c>
      <c r="CS15" s="660"/>
      <c r="CT15" s="660"/>
      <c r="CU15" s="660"/>
      <c r="CV15" s="660"/>
      <c r="CW15" s="660"/>
      <c r="CX15" s="660"/>
      <c r="CY15" s="661"/>
      <c r="CZ15" s="662">
        <v>4.5999999999999996</v>
      </c>
      <c r="DA15" s="662"/>
      <c r="DB15" s="662"/>
      <c r="DC15" s="662"/>
      <c r="DD15" s="668">
        <v>27893</v>
      </c>
      <c r="DE15" s="660"/>
      <c r="DF15" s="660"/>
      <c r="DG15" s="660"/>
      <c r="DH15" s="660"/>
      <c r="DI15" s="660"/>
      <c r="DJ15" s="660"/>
      <c r="DK15" s="660"/>
      <c r="DL15" s="660"/>
      <c r="DM15" s="660"/>
      <c r="DN15" s="660"/>
      <c r="DO15" s="660"/>
      <c r="DP15" s="661"/>
      <c r="DQ15" s="668">
        <v>348778</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5239</v>
      </c>
      <c r="S16" s="660"/>
      <c r="T16" s="660"/>
      <c r="U16" s="660"/>
      <c r="V16" s="660"/>
      <c r="W16" s="660"/>
      <c r="X16" s="660"/>
      <c r="Y16" s="661"/>
      <c r="Z16" s="662">
        <v>0.1</v>
      </c>
      <c r="AA16" s="662"/>
      <c r="AB16" s="662"/>
      <c r="AC16" s="662"/>
      <c r="AD16" s="663">
        <v>5239</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535804</v>
      </c>
      <c r="CS16" s="660"/>
      <c r="CT16" s="660"/>
      <c r="CU16" s="660"/>
      <c r="CV16" s="660"/>
      <c r="CW16" s="660"/>
      <c r="CX16" s="660"/>
      <c r="CY16" s="661"/>
      <c r="CZ16" s="662">
        <v>5.9</v>
      </c>
      <c r="DA16" s="662"/>
      <c r="DB16" s="662"/>
      <c r="DC16" s="662"/>
      <c r="DD16" s="668" t="s">
        <v>122</v>
      </c>
      <c r="DE16" s="660"/>
      <c r="DF16" s="660"/>
      <c r="DG16" s="660"/>
      <c r="DH16" s="660"/>
      <c r="DI16" s="660"/>
      <c r="DJ16" s="660"/>
      <c r="DK16" s="660"/>
      <c r="DL16" s="660"/>
      <c r="DM16" s="660"/>
      <c r="DN16" s="660"/>
      <c r="DO16" s="660"/>
      <c r="DP16" s="661"/>
      <c r="DQ16" s="668">
        <v>25168</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11638</v>
      </c>
      <c r="S17" s="660"/>
      <c r="T17" s="660"/>
      <c r="U17" s="660"/>
      <c r="V17" s="660"/>
      <c r="W17" s="660"/>
      <c r="X17" s="660"/>
      <c r="Y17" s="661"/>
      <c r="Z17" s="662">
        <v>0.1</v>
      </c>
      <c r="AA17" s="662"/>
      <c r="AB17" s="662"/>
      <c r="AC17" s="662"/>
      <c r="AD17" s="663">
        <v>11638</v>
      </c>
      <c r="AE17" s="663"/>
      <c r="AF17" s="663"/>
      <c r="AG17" s="663"/>
      <c r="AH17" s="663"/>
      <c r="AI17" s="663"/>
      <c r="AJ17" s="663"/>
      <c r="AK17" s="663"/>
      <c r="AL17" s="664">
        <v>0.3</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1107691</v>
      </c>
      <c r="CS17" s="660"/>
      <c r="CT17" s="660"/>
      <c r="CU17" s="660"/>
      <c r="CV17" s="660"/>
      <c r="CW17" s="660"/>
      <c r="CX17" s="660"/>
      <c r="CY17" s="661"/>
      <c r="CZ17" s="662">
        <v>12.2</v>
      </c>
      <c r="DA17" s="662"/>
      <c r="DB17" s="662"/>
      <c r="DC17" s="662"/>
      <c r="DD17" s="668" t="s">
        <v>122</v>
      </c>
      <c r="DE17" s="660"/>
      <c r="DF17" s="660"/>
      <c r="DG17" s="660"/>
      <c r="DH17" s="660"/>
      <c r="DI17" s="660"/>
      <c r="DJ17" s="660"/>
      <c r="DK17" s="660"/>
      <c r="DL17" s="660"/>
      <c r="DM17" s="660"/>
      <c r="DN17" s="660"/>
      <c r="DO17" s="660"/>
      <c r="DP17" s="661"/>
      <c r="DQ17" s="668">
        <v>1058910</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1761</v>
      </c>
      <c r="S18" s="660"/>
      <c r="T18" s="660"/>
      <c r="U18" s="660"/>
      <c r="V18" s="660"/>
      <c r="W18" s="660"/>
      <c r="X18" s="660"/>
      <c r="Y18" s="661"/>
      <c r="Z18" s="662">
        <v>0</v>
      </c>
      <c r="AA18" s="662"/>
      <c r="AB18" s="662"/>
      <c r="AC18" s="662"/>
      <c r="AD18" s="663">
        <v>1761</v>
      </c>
      <c r="AE18" s="663"/>
      <c r="AF18" s="663"/>
      <c r="AG18" s="663"/>
      <c r="AH18" s="663"/>
      <c r="AI18" s="663"/>
      <c r="AJ18" s="663"/>
      <c r="AK18" s="663"/>
      <c r="AL18" s="664">
        <v>0</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1131</v>
      </c>
      <c r="S19" s="660"/>
      <c r="T19" s="660"/>
      <c r="U19" s="660"/>
      <c r="V19" s="660"/>
      <c r="W19" s="660"/>
      <c r="X19" s="660"/>
      <c r="Y19" s="661"/>
      <c r="Z19" s="662">
        <v>0</v>
      </c>
      <c r="AA19" s="662"/>
      <c r="AB19" s="662"/>
      <c r="AC19" s="662"/>
      <c r="AD19" s="663">
        <v>1131</v>
      </c>
      <c r="AE19" s="663"/>
      <c r="AF19" s="663"/>
      <c r="AG19" s="663"/>
      <c r="AH19" s="663"/>
      <c r="AI19" s="663"/>
      <c r="AJ19" s="663"/>
      <c r="AK19" s="663"/>
      <c r="AL19" s="664">
        <v>0</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630</v>
      </c>
      <c r="S20" s="660"/>
      <c r="T20" s="660"/>
      <c r="U20" s="660"/>
      <c r="V20" s="660"/>
      <c r="W20" s="660"/>
      <c r="X20" s="660"/>
      <c r="Y20" s="661"/>
      <c r="Z20" s="662">
        <v>0</v>
      </c>
      <c r="AA20" s="662"/>
      <c r="AB20" s="662"/>
      <c r="AC20" s="662"/>
      <c r="AD20" s="663">
        <v>630</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9074773</v>
      </c>
      <c r="CS20" s="660"/>
      <c r="CT20" s="660"/>
      <c r="CU20" s="660"/>
      <c r="CV20" s="660"/>
      <c r="CW20" s="660"/>
      <c r="CX20" s="660"/>
      <c r="CY20" s="661"/>
      <c r="CZ20" s="662">
        <v>100</v>
      </c>
      <c r="DA20" s="662"/>
      <c r="DB20" s="662"/>
      <c r="DC20" s="662"/>
      <c r="DD20" s="668">
        <v>1774510</v>
      </c>
      <c r="DE20" s="660"/>
      <c r="DF20" s="660"/>
      <c r="DG20" s="660"/>
      <c r="DH20" s="660"/>
      <c r="DI20" s="660"/>
      <c r="DJ20" s="660"/>
      <c r="DK20" s="660"/>
      <c r="DL20" s="660"/>
      <c r="DM20" s="660"/>
      <c r="DN20" s="660"/>
      <c r="DO20" s="660"/>
      <c r="DP20" s="661"/>
      <c r="DQ20" s="668">
        <v>5451052</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4316527</v>
      </c>
      <c r="S21" s="660"/>
      <c r="T21" s="660"/>
      <c r="U21" s="660"/>
      <c r="V21" s="660"/>
      <c r="W21" s="660"/>
      <c r="X21" s="660"/>
      <c r="Y21" s="661"/>
      <c r="Z21" s="662">
        <v>46.8</v>
      </c>
      <c r="AA21" s="662"/>
      <c r="AB21" s="662"/>
      <c r="AC21" s="662"/>
      <c r="AD21" s="663">
        <v>3700317</v>
      </c>
      <c r="AE21" s="663"/>
      <c r="AF21" s="663"/>
      <c r="AG21" s="663"/>
      <c r="AH21" s="663"/>
      <c r="AI21" s="663"/>
      <c r="AJ21" s="663"/>
      <c r="AK21" s="663"/>
      <c r="AL21" s="664">
        <v>84</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3700317</v>
      </c>
      <c r="S22" s="660"/>
      <c r="T22" s="660"/>
      <c r="U22" s="660"/>
      <c r="V22" s="660"/>
      <c r="W22" s="660"/>
      <c r="X22" s="660"/>
      <c r="Y22" s="661"/>
      <c r="Z22" s="662">
        <v>40.1</v>
      </c>
      <c r="AA22" s="662"/>
      <c r="AB22" s="662"/>
      <c r="AC22" s="662"/>
      <c r="AD22" s="663">
        <v>3700317</v>
      </c>
      <c r="AE22" s="663"/>
      <c r="AF22" s="663"/>
      <c r="AG22" s="663"/>
      <c r="AH22" s="663"/>
      <c r="AI22" s="663"/>
      <c r="AJ22" s="663"/>
      <c r="AK22" s="663"/>
      <c r="AL22" s="664">
        <v>84</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616210</v>
      </c>
      <c r="S23" s="660"/>
      <c r="T23" s="660"/>
      <c r="U23" s="660"/>
      <c r="V23" s="660"/>
      <c r="W23" s="660"/>
      <c r="X23" s="660"/>
      <c r="Y23" s="661"/>
      <c r="Z23" s="662">
        <v>6.7</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8" t="s">
        <v>276</v>
      </c>
      <c r="DM23" s="689"/>
      <c r="DN23" s="689"/>
      <c r="DO23" s="689"/>
      <c r="DP23" s="689"/>
      <c r="DQ23" s="689"/>
      <c r="DR23" s="689"/>
      <c r="DS23" s="689"/>
      <c r="DT23" s="689"/>
      <c r="DU23" s="689"/>
      <c r="DV23" s="690"/>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2855393</v>
      </c>
      <c r="CS24" s="649"/>
      <c r="CT24" s="649"/>
      <c r="CU24" s="649"/>
      <c r="CV24" s="649"/>
      <c r="CW24" s="649"/>
      <c r="CX24" s="649"/>
      <c r="CY24" s="650"/>
      <c r="CZ24" s="653">
        <v>31.5</v>
      </c>
      <c r="DA24" s="654"/>
      <c r="DB24" s="654"/>
      <c r="DC24" s="670"/>
      <c r="DD24" s="691">
        <v>2416436</v>
      </c>
      <c r="DE24" s="649"/>
      <c r="DF24" s="649"/>
      <c r="DG24" s="649"/>
      <c r="DH24" s="649"/>
      <c r="DI24" s="649"/>
      <c r="DJ24" s="649"/>
      <c r="DK24" s="650"/>
      <c r="DL24" s="691">
        <v>2185834</v>
      </c>
      <c r="DM24" s="649"/>
      <c r="DN24" s="649"/>
      <c r="DO24" s="649"/>
      <c r="DP24" s="649"/>
      <c r="DQ24" s="649"/>
      <c r="DR24" s="649"/>
      <c r="DS24" s="649"/>
      <c r="DT24" s="649"/>
      <c r="DU24" s="649"/>
      <c r="DV24" s="650"/>
      <c r="DW24" s="653">
        <v>49.6</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5033066</v>
      </c>
      <c r="S25" s="660"/>
      <c r="T25" s="660"/>
      <c r="U25" s="660"/>
      <c r="V25" s="660"/>
      <c r="W25" s="660"/>
      <c r="X25" s="660"/>
      <c r="Y25" s="661"/>
      <c r="Z25" s="662">
        <v>54.6</v>
      </c>
      <c r="AA25" s="662"/>
      <c r="AB25" s="662"/>
      <c r="AC25" s="662"/>
      <c r="AD25" s="663">
        <v>4376540</v>
      </c>
      <c r="AE25" s="663"/>
      <c r="AF25" s="663"/>
      <c r="AG25" s="663"/>
      <c r="AH25" s="663"/>
      <c r="AI25" s="663"/>
      <c r="AJ25" s="663"/>
      <c r="AK25" s="663"/>
      <c r="AL25" s="664">
        <v>99.3</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1000252</v>
      </c>
      <c r="CS25" s="680"/>
      <c r="CT25" s="680"/>
      <c r="CU25" s="680"/>
      <c r="CV25" s="680"/>
      <c r="CW25" s="680"/>
      <c r="CX25" s="680"/>
      <c r="CY25" s="681"/>
      <c r="CZ25" s="664">
        <v>11</v>
      </c>
      <c r="DA25" s="692"/>
      <c r="DB25" s="692"/>
      <c r="DC25" s="694"/>
      <c r="DD25" s="668">
        <v>901556</v>
      </c>
      <c r="DE25" s="680"/>
      <c r="DF25" s="680"/>
      <c r="DG25" s="680"/>
      <c r="DH25" s="680"/>
      <c r="DI25" s="680"/>
      <c r="DJ25" s="680"/>
      <c r="DK25" s="681"/>
      <c r="DL25" s="668">
        <v>832283</v>
      </c>
      <c r="DM25" s="680"/>
      <c r="DN25" s="680"/>
      <c r="DO25" s="680"/>
      <c r="DP25" s="680"/>
      <c r="DQ25" s="680"/>
      <c r="DR25" s="680"/>
      <c r="DS25" s="680"/>
      <c r="DT25" s="680"/>
      <c r="DU25" s="680"/>
      <c r="DV25" s="681"/>
      <c r="DW25" s="664">
        <v>18.899999999999999</v>
      </c>
      <c r="DX25" s="692"/>
      <c r="DY25" s="692"/>
      <c r="DZ25" s="692"/>
      <c r="EA25" s="692"/>
      <c r="EB25" s="692"/>
      <c r="EC25" s="693"/>
    </row>
    <row r="26" spans="2:133" ht="11.25" customHeight="1" x14ac:dyDescent="0.15">
      <c r="B26" s="656" t="s">
        <v>284</v>
      </c>
      <c r="C26" s="657"/>
      <c r="D26" s="657"/>
      <c r="E26" s="657"/>
      <c r="F26" s="657"/>
      <c r="G26" s="657"/>
      <c r="H26" s="657"/>
      <c r="I26" s="657"/>
      <c r="J26" s="657"/>
      <c r="K26" s="657"/>
      <c r="L26" s="657"/>
      <c r="M26" s="657"/>
      <c r="N26" s="657"/>
      <c r="O26" s="657"/>
      <c r="P26" s="657"/>
      <c r="Q26" s="658"/>
      <c r="R26" s="659">
        <v>533</v>
      </c>
      <c r="S26" s="660"/>
      <c r="T26" s="660"/>
      <c r="U26" s="660"/>
      <c r="V26" s="660"/>
      <c r="W26" s="660"/>
      <c r="X26" s="660"/>
      <c r="Y26" s="661"/>
      <c r="Z26" s="662">
        <v>0</v>
      </c>
      <c r="AA26" s="662"/>
      <c r="AB26" s="662"/>
      <c r="AC26" s="662"/>
      <c r="AD26" s="663">
        <v>533</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523895</v>
      </c>
      <c r="CS26" s="660"/>
      <c r="CT26" s="660"/>
      <c r="CU26" s="660"/>
      <c r="CV26" s="660"/>
      <c r="CW26" s="660"/>
      <c r="CX26" s="660"/>
      <c r="CY26" s="661"/>
      <c r="CZ26" s="664">
        <v>5.8</v>
      </c>
      <c r="DA26" s="692"/>
      <c r="DB26" s="692"/>
      <c r="DC26" s="694"/>
      <c r="DD26" s="668">
        <v>490173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2"/>
      <c r="DY26" s="692"/>
      <c r="DZ26" s="692"/>
      <c r="EA26" s="692"/>
      <c r="EB26" s="692"/>
      <c r="EC26" s="693"/>
    </row>
    <row r="27" spans="2:133" ht="11.25" customHeight="1" x14ac:dyDescent="0.15">
      <c r="B27" s="656" t="s">
        <v>287</v>
      </c>
      <c r="C27" s="657"/>
      <c r="D27" s="657"/>
      <c r="E27" s="657"/>
      <c r="F27" s="657"/>
      <c r="G27" s="657"/>
      <c r="H27" s="657"/>
      <c r="I27" s="657"/>
      <c r="J27" s="657"/>
      <c r="K27" s="657"/>
      <c r="L27" s="657"/>
      <c r="M27" s="657"/>
      <c r="N27" s="657"/>
      <c r="O27" s="657"/>
      <c r="P27" s="657"/>
      <c r="Q27" s="658"/>
      <c r="R27" s="659">
        <v>98337</v>
      </c>
      <c r="S27" s="660"/>
      <c r="T27" s="660"/>
      <c r="U27" s="660"/>
      <c r="V27" s="660"/>
      <c r="W27" s="660"/>
      <c r="X27" s="660"/>
      <c r="Y27" s="661"/>
      <c r="Z27" s="662">
        <v>1.1000000000000001</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477104</v>
      </c>
      <c r="BH27" s="660"/>
      <c r="BI27" s="660"/>
      <c r="BJ27" s="660"/>
      <c r="BK27" s="660"/>
      <c r="BL27" s="660"/>
      <c r="BM27" s="660"/>
      <c r="BN27" s="661"/>
      <c r="BO27" s="662">
        <v>100</v>
      </c>
      <c r="BP27" s="662"/>
      <c r="BQ27" s="662"/>
      <c r="BR27" s="662"/>
      <c r="BS27" s="663">
        <v>40316</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747450</v>
      </c>
      <c r="CS27" s="680"/>
      <c r="CT27" s="680"/>
      <c r="CU27" s="680"/>
      <c r="CV27" s="680"/>
      <c r="CW27" s="680"/>
      <c r="CX27" s="680"/>
      <c r="CY27" s="681"/>
      <c r="CZ27" s="664">
        <v>8.1999999999999993</v>
      </c>
      <c r="DA27" s="692"/>
      <c r="DB27" s="692"/>
      <c r="DC27" s="694"/>
      <c r="DD27" s="668">
        <v>455970</v>
      </c>
      <c r="DE27" s="680"/>
      <c r="DF27" s="680"/>
      <c r="DG27" s="680"/>
      <c r="DH27" s="680"/>
      <c r="DI27" s="680"/>
      <c r="DJ27" s="680"/>
      <c r="DK27" s="681"/>
      <c r="DL27" s="668">
        <v>369373</v>
      </c>
      <c r="DM27" s="680"/>
      <c r="DN27" s="680"/>
      <c r="DO27" s="680"/>
      <c r="DP27" s="680"/>
      <c r="DQ27" s="680"/>
      <c r="DR27" s="680"/>
      <c r="DS27" s="680"/>
      <c r="DT27" s="680"/>
      <c r="DU27" s="680"/>
      <c r="DV27" s="681"/>
      <c r="DW27" s="664">
        <v>8.4</v>
      </c>
      <c r="DX27" s="692"/>
      <c r="DY27" s="692"/>
      <c r="DZ27" s="692"/>
      <c r="EA27" s="692"/>
      <c r="EB27" s="692"/>
      <c r="EC27" s="693"/>
    </row>
    <row r="28" spans="2:133" ht="11.25" customHeight="1" x14ac:dyDescent="0.15">
      <c r="B28" s="656" t="s">
        <v>290</v>
      </c>
      <c r="C28" s="657"/>
      <c r="D28" s="657"/>
      <c r="E28" s="657"/>
      <c r="F28" s="657"/>
      <c r="G28" s="657"/>
      <c r="H28" s="657"/>
      <c r="I28" s="657"/>
      <c r="J28" s="657"/>
      <c r="K28" s="657"/>
      <c r="L28" s="657"/>
      <c r="M28" s="657"/>
      <c r="N28" s="657"/>
      <c r="O28" s="657"/>
      <c r="P28" s="657"/>
      <c r="Q28" s="658"/>
      <c r="R28" s="659">
        <v>81815</v>
      </c>
      <c r="S28" s="660"/>
      <c r="T28" s="660"/>
      <c r="U28" s="660"/>
      <c r="V28" s="660"/>
      <c r="W28" s="660"/>
      <c r="X28" s="660"/>
      <c r="Y28" s="661"/>
      <c r="Z28" s="662">
        <v>0.9</v>
      </c>
      <c r="AA28" s="662"/>
      <c r="AB28" s="662"/>
      <c r="AC28" s="662"/>
      <c r="AD28" s="663">
        <v>22115</v>
      </c>
      <c r="AE28" s="663"/>
      <c r="AF28" s="663"/>
      <c r="AG28" s="663"/>
      <c r="AH28" s="663"/>
      <c r="AI28" s="663"/>
      <c r="AJ28" s="663"/>
      <c r="AK28" s="663"/>
      <c r="AL28" s="664">
        <v>0.5</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1107691</v>
      </c>
      <c r="CS28" s="660"/>
      <c r="CT28" s="660"/>
      <c r="CU28" s="660"/>
      <c r="CV28" s="660"/>
      <c r="CW28" s="660"/>
      <c r="CX28" s="660"/>
      <c r="CY28" s="661"/>
      <c r="CZ28" s="664">
        <v>12.2</v>
      </c>
      <c r="DA28" s="692"/>
      <c r="DB28" s="692"/>
      <c r="DC28" s="694"/>
      <c r="DD28" s="668">
        <v>1058910</v>
      </c>
      <c r="DE28" s="660"/>
      <c r="DF28" s="660"/>
      <c r="DG28" s="660"/>
      <c r="DH28" s="660"/>
      <c r="DI28" s="660"/>
      <c r="DJ28" s="660"/>
      <c r="DK28" s="661"/>
      <c r="DL28" s="668">
        <v>984178</v>
      </c>
      <c r="DM28" s="660"/>
      <c r="DN28" s="660"/>
      <c r="DO28" s="660"/>
      <c r="DP28" s="660"/>
      <c r="DQ28" s="660"/>
      <c r="DR28" s="660"/>
      <c r="DS28" s="660"/>
      <c r="DT28" s="660"/>
      <c r="DU28" s="660"/>
      <c r="DV28" s="661"/>
      <c r="DW28" s="664">
        <v>22.3</v>
      </c>
      <c r="DX28" s="692"/>
      <c r="DY28" s="692"/>
      <c r="DZ28" s="692"/>
      <c r="EA28" s="692"/>
      <c r="EB28" s="692"/>
      <c r="EC28" s="693"/>
    </row>
    <row r="29" spans="2:133" ht="11.25" customHeight="1" x14ac:dyDescent="0.15">
      <c r="B29" s="656" t="s">
        <v>292</v>
      </c>
      <c r="C29" s="657"/>
      <c r="D29" s="657"/>
      <c r="E29" s="657"/>
      <c r="F29" s="657"/>
      <c r="G29" s="657"/>
      <c r="H29" s="657"/>
      <c r="I29" s="657"/>
      <c r="J29" s="657"/>
      <c r="K29" s="657"/>
      <c r="L29" s="657"/>
      <c r="M29" s="657"/>
      <c r="N29" s="657"/>
      <c r="O29" s="657"/>
      <c r="P29" s="657"/>
      <c r="Q29" s="658"/>
      <c r="R29" s="659">
        <v>8534</v>
      </c>
      <c r="S29" s="660"/>
      <c r="T29" s="660"/>
      <c r="U29" s="660"/>
      <c r="V29" s="660"/>
      <c r="W29" s="660"/>
      <c r="X29" s="660"/>
      <c r="Y29" s="661"/>
      <c r="Z29" s="662">
        <v>0.1</v>
      </c>
      <c r="AA29" s="662"/>
      <c r="AB29" s="662"/>
      <c r="AC29" s="662"/>
      <c r="AD29" s="663">
        <v>31</v>
      </c>
      <c r="AE29" s="663"/>
      <c r="AF29" s="663"/>
      <c r="AG29" s="663"/>
      <c r="AH29" s="663"/>
      <c r="AI29" s="663"/>
      <c r="AJ29" s="663"/>
      <c r="AK29" s="663"/>
      <c r="AL29" s="664">
        <v>0</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293</v>
      </c>
      <c r="CE29" s="698"/>
      <c r="CF29" s="656" t="s">
        <v>66</v>
      </c>
      <c r="CG29" s="657"/>
      <c r="CH29" s="657"/>
      <c r="CI29" s="657"/>
      <c r="CJ29" s="657"/>
      <c r="CK29" s="657"/>
      <c r="CL29" s="657"/>
      <c r="CM29" s="657"/>
      <c r="CN29" s="657"/>
      <c r="CO29" s="657"/>
      <c r="CP29" s="657"/>
      <c r="CQ29" s="658"/>
      <c r="CR29" s="659">
        <v>1107638</v>
      </c>
      <c r="CS29" s="680"/>
      <c r="CT29" s="680"/>
      <c r="CU29" s="680"/>
      <c r="CV29" s="680"/>
      <c r="CW29" s="680"/>
      <c r="CX29" s="680"/>
      <c r="CY29" s="681"/>
      <c r="CZ29" s="664">
        <v>12.2</v>
      </c>
      <c r="DA29" s="692"/>
      <c r="DB29" s="692"/>
      <c r="DC29" s="694"/>
      <c r="DD29" s="668">
        <v>1058857</v>
      </c>
      <c r="DE29" s="680"/>
      <c r="DF29" s="680"/>
      <c r="DG29" s="680"/>
      <c r="DH29" s="680"/>
      <c r="DI29" s="680"/>
      <c r="DJ29" s="680"/>
      <c r="DK29" s="681"/>
      <c r="DL29" s="668">
        <v>984125</v>
      </c>
      <c r="DM29" s="680"/>
      <c r="DN29" s="680"/>
      <c r="DO29" s="680"/>
      <c r="DP29" s="680"/>
      <c r="DQ29" s="680"/>
      <c r="DR29" s="680"/>
      <c r="DS29" s="680"/>
      <c r="DT29" s="680"/>
      <c r="DU29" s="680"/>
      <c r="DV29" s="681"/>
      <c r="DW29" s="664">
        <v>22.3</v>
      </c>
      <c r="DX29" s="692"/>
      <c r="DY29" s="692"/>
      <c r="DZ29" s="692"/>
      <c r="EA29" s="692"/>
      <c r="EB29" s="692"/>
      <c r="EC29" s="693"/>
    </row>
    <row r="30" spans="2:133" ht="11.25" customHeight="1" x14ac:dyDescent="0.15">
      <c r="B30" s="656" t="s">
        <v>294</v>
      </c>
      <c r="C30" s="657"/>
      <c r="D30" s="657"/>
      <c r="E30" s="657"/>
      <c r="F30" s="657"/>
      <c r="G30" s="657"/>
      <c r="H30" s="657"/>
      <c r="I30" s="657"/>
      <c r="J30" s="657"/>
      <c r="K30" s="657"/>
      <c r="L30" s="657"/>
      <c r="M30" s="657"/>
      <c r="N30" s="657"/>
      <c r="O30" s="657"/>
      <c r="P30" s="657"/>
      <c r="Q30" s="658"/>
      <c r="R30" s="659">
        <v>1828007</v>
      </c>
      <c r="S30" s="660"/>
      <c r="T30" s="660"/>
      <c r="U30" s="660"/>
      <c r="V30" s="660"/>
      <c r="W30" s="660"/>
      <c r="X30" s="660"/>
      <c r="Y30" s="661"/>
      <c r="Z30" s="662">
        <v>19.8</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695"/>
      <c r="BI30" s="695"/>
      <c r="BJ30" s="695"/>
      <c r="BK30" s="695"/>
      <c r="BL30" s="695"/>
      <c r="BM30" s="695"/>
      <c r="BN30" s="695"/>
      <c r="BO30" s="695"/>
      <c r="BP30" s="695"/>
      <c r="BQ30" s="696"/>
      <c r="BR30" s="641" t="s">
        <v>296</v>
      </c>
      <c r="BS30" s="695"/>
      <c r="BT30" s="695"/>
      <c r="BU30" s="695"/>
      <c r="BV30" s="695"/>
      <c r="BW30" s="695"/>
      <c r="BX30" s="695"/>
      <c r="BY30" s="695"/>
      <c r="BZ30" s="695"/>
      <c r="CA30" s="695"/>
      <c r="CB30" s="696"/>
      <c r="CD30" s="699"/>
      <c r="CE30" s="700"/>
      <c r="CF30" s="656" t="s">
        <v>297</v>
      </c>
      <c r="CG30" s="657"/>
      <c r="CH30" s="657"/>
      <c r="CI30" s="657"/>
      <c r="CJ30" s="657"/>
      <c r="CK30" s="657"/>
      <c r="CL30" s="657"/>
      <c r="CM30" s="657"/>
      <c r="CN30" s="657"/>
      <c r="CO30" s="657"/>
      <c r="CP30" s="657"/>
      <c r="CQ30" s="658"/>
      <c r="CR30" s="659">
        <v>1082339</v>
      </c>
      <c r="CS30" s="660"/>
      <c r="CT30" s="660"/>
      <c r="CU30" s="660"/>
      <c r="CV30" s="660"/>
      <c r="CW30" s="660"/>
      <c r="CX30" s="660"/>
      <c r="CY30" s="661"/>
      <c r="CZ30" s="664">
        <v>11.9</v>
      </c>
      <c r="DA30" s="692"/>
      <c r="DB30" s="692"/>
      <c r="DC30" s="694"/>
      <c r="DD30" s="668">
        <v>1033558</v>
      </c>
      <c r="DE30" s="660"/>
      <c r="DF30" s="660"/>
      <c r="DG30" s="660"/>
      <c r="DH30" s="660"/>
      <c r="DI30" s="660"/>
      <c r="DJ30" s="660"/>
      <c r="DK30" s="661"/>
      <c r="DL30" s="668">
        <v>958826</v>
      </c>
      <c r="DM30" s="660"/>
      <c r="DN30" s="660"/>
      <c r="DO30" s="660"/>
      <c r="DP30" s="660"/>
      <c r="DQ30" s="660"/>
      <c r="DR30" s="660"/>
      <c r="DS30" s="660"/>
      <c r="DT30" s="660"/>
      <c r="DU30" s="660"/>
      <c r="DV30" s="661"/>
      <c r="DW30" s="664">
        <v>21.8</v>
      </c>
      <c r="DX30" s="692"/>
      <c r="DY30" s="692"/>
      <c r="DZ30" s="692"/>
      <c r="EA30" s="692"/>
      <c r="EB30" s="692"/>
      <c r="EC30" s="693"/>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299</v>
      </c>
      <c r="AQ31" s="708"/>
      <c r="AR31" s="708"/>
      <c r="AS31" s="708"/>
      <c r="AT31" s="713" t="s">
        <v>300</v>
      </c>
      <c r="AU31" s="218"/>
      <c r="AV31" s="218"/>
      <c r="AW31" s="218"/>
      <c r="AX31" s="645" t="s">
        <v>178</v>
      </c>
      <c r="AY31" s="646"/>
      <c r="AZ31" s="646"/>
      <c r="BA31" s="646"/>
      <c r="BB31" s="646"/>
      <c r="BC31" s="646"/>
      <c r="BD31" s="646"/>
      <c r="BE31" s="646"/>
      <c r="BF31" s="647"/>
      <c r="BG31" s="706">
        <v>99.1</v>
      </c>
      <c r="BH31" s="703"/>
      <c r="BI31" s="703"/>
      <c r="BJ31" s="703"/>
      <c r="BK31" s="703"/>
      <c r="BL31" s="703"/>
      <c r="BM31" s="654">
        <v>97.2</v>
      </c>
      <c r="BN31" s="703"/>
      <c r="BO31" s="703"/>
      <c r="BP31" s="703"/>
      <c r="BQ31" s="704"/>
      <c r="BR31" s="706">
        <v>99.2</v>
      </c>
      <c r="BS31" s="703"/>
      <c r="BT31" s="703"/>
      <c r="BU31" s="703"/>
      <c r="BV31" s="703"/>
      <c r="BW31" s="703"/>
      <c r="BX31" s="654">
        <v>97.6</v>
      </c>
      <c r="BY31" s="703"/>
      <c r="BZ31" s="703"/>
      <c r="CA31" s="703"/>
      <c r="CB31" s="704"/>
      <c r="CD31" s="699"/>
      <c r="CE31" s="700"/>
      <c r="CF31" s="656" t="s">
        <v>301</v>
      </c>
      <c r="CG31" s="657"/>
      <c r="CH31" s="657"/>
      <c r="CI31" s="657"/>
      <c r="CJ31" s="657"/>
      <c r="CK31" s="657"/>
      <c r="CL31" s="657"/>
      <c r="CM31" s="657"/>
      <c r="CN31" s="657"/>
      <c r="CO31" s="657"/>
      <c r="CP31" s="657"/>
      <c r="CQ31" s="658"/>
      <c r="CR31" s="659">
        <v>25299</v>
      </c>
      <c r="CS31" s="680"/>
      <c r="CT31" s="680"/>
      <c r="CU31" s="680"/>
      <c r="CV31" s="680"/>
      <c r="CW31" s="680"/>
      <c r="CX31" s="680"/>
      <c r="CY31" s="681"/>
      <c r="CZ31" s="664">
        <v>0.3</v>
      </c>
      <c r="DA31" s="692"/>
      <c r="DB31" s="692"/>
      <c r="DC31" s="694"/>
      <c r="DD31" s="668">
        <v>25299</v>
      </c>
      <c r="DE31" s="680"/>
      <c r="DF31" s="680"/>
      <c r="DG31" s="680"/>
      <c r="DH31" s="680"/>
      <c r="DI31" s="680"/>
      <c r="DJ31" s="680"/>
      <c r="DK31" s="681"/>
      <c r="DL31" s="668">
        <v>25299</v>
      </c>
      <c r="DM31" s="680"/>
      <c r="DN31" s="680"/>
      <c r="DO31" s="680"/>
      <c r="DP31" s="680"/>
      <c r="DQ31" s="680"/>
      <c r="DR31" s="680"/>
      <c r="DS31" s="680"/>
      <c r="DT31" s="680"/>
      <c r="DU31" s="680"/>
      <c r="DV31" s="681"/>
      <c r="DW31" s="664">
        <v>0.6</v>
      </c>
      <c r="DX31" s="692"/>
      <c r="DY31" s="692"/>
      <c r="DZ31" s="692"/>
      <c r="EA31" s="692"/>
      <c r="EB31" s="692"/>
      <c r="EC31" s="693"/>
    </row>
    <row r="32" spans="2:133" ht="11.25" customHeight="1" x14ac:dyDescent="0.15">
      <c r="B32" s="656" t="s">
        <v>302</v>
      </c>
      <c r="C32" s="657"/>
      <c r="D32" s="657"/>
      <c r="E32" s="657"/>
      <c r="F32" s="657"/>
      <c r="G32" s="657"/>
      <c r="H32" s="657"/>
      <c r="I32" s="657"/>
      <c r="J32" s="657"/>
      <c r="K32" s="657"/>
      <c r="L32" s="657"/>
      <c r="M32" s="657"/>
      <c r="N32" s="657"/>
      <c r="O32" s="657"/>
      <c r="P32" s="657"/>
      <c r="Q32" s="658"/>
      <c r="R32" s="659">
        <v>659980</v>
      </c>
      <c r="S32" s="660"/>
      <c r="T32" s="660"/>
      <c r="U32" s="660"/>
      <c r="V32" s="660"/>
      <c r="W32" s="660"/>
      <c r="X32" s="660"/>
      <c r="Y32" s="661"/>
      <c r="Z32" s="662">
        <v>7.2</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303</v>
      </c>
      <c r="AX32" s="656" t="s">
        <v>304</v>
      </c>
      <c r="AY32" s="657"/>
      <c r="AZ32" s="657"/>
      <c r="BA32" s="657"/>
      <c r="BB32" s="657"/>
      <c r="BC32" s="657"/>
      <c r="BD32" s="657"/>
      <c r="BE32" s="657"/>
      <c r="BF32" s="658"/>
      <c r="BG32" s="716">
        <v>99.5</v>
      </c>
      <c r="BH32" s="680"/>
      <c r="BI32" s="680"/>
      <c r="BJ32" s="680"/>
      <c r="BK32" s="680"/>
      <c r="BL32" s="680"/>
      <c r="BM32" s="665">
        <v>98.8</v>
      </c>
      <c r="BN32" s="680"/>
      <c r="BO32" s="680"/>
      <c r="BP32" s="680"/>
      <c r="BQ32" s="705"/>
      <c r="BR32" s="716">
        <v>99.6</v>
      </c>
      <c r="BS32" s="680"/>
      <c r="BT32" s="680"/>
      <c r="BU32" s="680"/>
      <c r="BV32" s="680"/>
      <c r="BW32" s="680"/>
      <c r="BX32" s="665">
        <v>99.1</v>
      </c>
      <c r="BY32" s="680"/>
      <c r="BZ32" s="680"/>
      <c r="CA32" s="680"/>
      <c r="CB32" s="705"/>
      <c r="CD32" s="701"/>
      <c r="CE32" s="702"/>
      <c r="CF32" s="656" t="s">
        <v>305</v>
      </c>
      <c r="CG32" s="657"/>
      <c r="CH32" s="657"/>
      <c r="CI32" s="657"/>
      <c r="CJ32" s="657"/>
      <c r="CK32" s="657"/>
      <c r="CL32" s="657"/>
      <c r="CM32" s="657"/>
      <c r="CN32" s="657"/>
      <c r="CO32" s="657"/>
      <c r="CP32" s="657"/>
      <c r="CQ32" s="658"/>
      <c r="CR32" s="659">
        <v>53</v>
      </c>
      <c r="CS32" s="660"/>
      <c r="CT32" s="660"/>
      <c r="CU32" s="660"/>
      <c r="CV32" s="660"/>
      <c r="CW32" s="660"/>
      <c r="CX32" s="660"/>
      <c r="CY32" s="661"/>
      <c r="CZ32" s="664">
        <v>0</v>
      </c>
      <c r="DA32" s="692"/>
      <c r="DB32" s="692"/>
      <c r="DC32" s="694"/>
      <c r="DD32" s="668">
        <v>53</v>
      </c>
      <c r="DE32" s="660"/>
      <c r="DF32" s="660"/>
      <c r="DG32" s="660"/>
      <c r="DH32" s="660"/>
      <c r="DI32" s="660"/>
      <c r="DJ32" s="660"/>
      <c r="DK32" s="661"/>
      <c r="DL32" s="668">
        <v>53</v>
      </c>
      <c r="DM32" s="660"/>
      <c r="DN32" s="660"/>
      <c r="DO32" s="660"/>
      <c r="DP32" s="660"/>
      <c r="DQ32" s="660"/>
      <c r="DR32" s="660"/>
      <c r="DS32" s="660"/>
      <c r="DT32" s="660"/>
      <c r="DU32" s="660"/>
      <c r="DV32" s="661"/>
      <c r="DW32" s="664">
        <v>0</v>
      </c>
      <c r="DX32" s="692"/>
      <c r="DY32" s="692"/>
      <c r="DZ32" s="692"/>
      <c r="EA32" s="692"/>
      <c r="EB32" s="692"/>
      <c r="EC32" s="693"/>
    </row>
    <row r="33" spans="2:133" ht="11.25" customHeight="1" x14ac:dyDescent="0.15">
      <c r="B33" s="656" t="s">
        <v>306</v>
      </c>
      <c r="C33" s="657"/>
      <c r="D33" s="657"/>
      <c r="E33" s="657"/>
      <c r="F33" s="657"/>
      <c r="G33" s="657"/>
      <c r="H33" s="657"/>
      <c r="I33" s="657"/>
      <c r="J33" s="657"/>
      <c r="K33" s="657"/>
      <c r="L33" s="657"/>
      <c r="M33" s="657"/>
      <c r="N33" s="657"/>
      <c r="O33" s="657"/>
      <c r="P33" s="657"/>
      <c r="Q33" s="658"/>
      <c r="R33" s="659">
        <v>138404</v>
      </c>
      <c r="S33" s="660"/>
      <c r="T33" s="660"/>
      <c r="U33" s="660"/>
      <c r="V33" s="660"/>
      <c r="W33" s="660"/>
      <c r="X33" s="660"/>
      <c r="Y33" s="661"/>
      <c r="Z33" s="662">
        <v>1.5</v>
      </c>
      <c r="AA33" s="662"/>
      <c r="AB33" s="662"/>
      <c r="AC33" s="662"/>
      <c r="AD33" s="663">
        <v>4226</v>
      </c>
      <c r="AE33" s="663"/>
      <c r="AF33" s="663"/>
      <c r="AG33" s="663"/>
      <c r="AH33" s="663"/>
      <c r="AI33" s="663"/>
      <c r="AJ33" s="663"/>
      <c r="AK33" s="663"/>
      <c r="AL33" s="664">
        <v>0.1</v>
      </c>
      <c r="AM33" s="665"/>
      <c r="AN33" s="665"/>
      <c r="AO33" s="666"/>
      <c r="AP33" s="711"/>
      <c r="AQ33" s="712"/>
      <c r="AR33" s="712"/>
      <c r="AS33" s="712"/>
      <c r="AT33" s="715"/>
      <c r="AU33" s="219"/>
      <c r="AV33" s="219"/>
      <c r="AW33" s="219"/>
      <c r="AX33" s="682" t="s">
        <v>307</v>
      </c>
      <c r="AY33" s="683"/>
      <c r="AZ33" s="683"/>
      <c r="BA33" s="683"/>
      <c r="BB33" s="683"/>
      <c r="BC33" s="683"/>
      <c r="BD33" s="683"/>
      <c r="BE33" s="683"/>
      <c r="BF33" s="684"/>
      <c r="BG33" s="717">
        <v>98.7</v>
      </c>
      <c r="BH33" s="718"/>
      <c r="BI33" s="718"/>
      <c r="BJ33" s="718"/>
      <c r="BK33" s="718"/>
      <c r="BL33" s="718"/>
      <c r="BM33" s="719">
        <v>96</v>
      </c>
      <c r="BN33" s="718"/>
      <c r="BO33" s="718"/>
      <c r="BP33" s="718"/>
      <c r="BQ33" s="720"/>
      <c r="BR33" s="717">
        <v>98.9</v>
      </c>
      <c r="BS33" s="718"/>
      <c r="BT33" s="718"/>
      <c r="BU33" s="718"/>
      <c r="BV33" s="718"/>
      <c r="BW33" s="718"/>
      <c r="BX33" s="719">
        <v>96.6</v>
      </c>
      <c r="BY33" s="718"/>
      <c r="BZ33" s="718"/>
      <c r="CA33" s="718"/>
      <c r="CB33" s="720"/>
      <c r="CD33" s="656" t="s">
        <v>308</v>
      </c>
      <c r="CE33" s="657"/>
      <c r="CF33" s="657"/>
      <c r="CG33" s="657"/>
      <c r="CH33" s="657"/>
      <c r="CI33" s="657"/>
      <c r="CJ33" s="657"/>
      <c r="CK33" s="657"/>
      <c r="CL33" s="657"/>
      <c r="CM33" s="657"/>
      <c r="CN33" s="657"/>
      <c r="CO33" s="657"/>
      <c r="CP33" s="657"/>
      <c r="CQ33" s="658"/>
      <c r="CR33" s="659">
        <v>3909066</v>
      </c>
      <c r="CS33" s="680"/>
      <c r="CT33" s="680"/>
      <c r="CU33" s="680"/>
      <c r="CV33" s="680"/>
      <c r="CW33" s="680"/>
      <c r="CX33" s="680"/>
      <c r="CY33" s="681"/>
      <c r="CZ33" s="664">
        <v>43.1</v>
      </c>
      <c r="DA33" s="692"/>
      <c r="DB33" s="692"/>
      <c r="DC33" s="694"/>
      <c r="DD33" s="668">
        <v>2875432</v>
      </c>
      <c r="DE33" s="680"/>
      <c r="DF33" s="680"/>
      <c r="DG33" s="680"/>
      <c r="DH33" s="680"/>
      <c r="DI33" s="680"/>
      <c r="DJ33" s="680"/>
      <c r="DK33" s="681"/>
      <c r="DL33" s="668">
        <v>2116546</v>
      </c>
      <c r="DM33" s="680"/>
      <c r="DN33" s="680"/>
      <c r="DO33" s="680"/>
      <c r="DP33" s="680"/>
      <c r="DQ33" s="680"/>
      <c r="DR33" s="680"/>
      <c r="DS33" s="680"/>
      <c r="DT33" s="680"/>
      <c r="DU33" s="680"/>
      <c r="DV33" s="681"/>
      <c r="DW33" s="664">
        <v>48</v>
      </c>
      <c r="DX33" s="692"/>
      <c r="DY33" s="692"/>
      <c r="DZ33" s="692"/>
      <c r="EA33" s="692"/>
      <c r="EB33" s="692"/>
      <c r="EC33" s="693"/>
    </row>
    <row r="34" spans="2:133" ht="11.25" customHeight="1" x14ac:dyDescent="0.15">
      <c r="B34" s="656" t="s">
        <v>309</v>
      </c>
      <c r="C34" s="657"/>
      <c r="D34" s="657"/>
      <c r="E34" s="657"/>
      <c r="F34" s="657"/>
      <c r="G34" s="657"/>
      <c r="H34" s="657"/>
      <c r="I34" s="657"/>
      <c r="J34" s="657"/>
      <c r="K34" s="657"/>
      <c r="L34" s="657"/>
      <c r="M34" s="657"/>
      <c r="N34" s="657"/>
      <c r="O34" s="657"/>
      <c r="P34" s="657"/>
      <c r="Q34" s="658"/>
      <c r="R34" s="659">
        <v>197568</v>
      </c>
      <c r="S34" s="660"/>
      <c r="T34" s="660"/>
      <c r="U34" s="660"/>
      <c r="V34" s="660"/>
      <c r="W34" s="660"/>
      <c r="X34" s="660"/>
      <c r="Y34" s="661"/>
      <c r="Z34" s="662">
        <v>2.1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1100870</v>
      </c>
      <c r="CS34" s="660"/>
      <c r="CT34" s="660"/>
      <c r="CU34" s="660"/>
      <c r="CV34" s="660"/>
      <c r="CW34" s="660"/>
      <c r="CX34" s="660"/>
      <c r="CY34" s="661"/>
      <c r="CZ34" s="664">
        <v>12.1</v>
      </c>
      <c r="DA34" s="692"/>
      <c r="DB34" s="692"/>
      <c r="DC34" s="694"/>
      <c r="DD34" s="668">
        <v>723554</v>
      </c>
      <c r="DE34" s="660"/>
      <c r="DF34" s="660"/>
      <c r="DG34" s="660"/>
      <c r="DH34" s="660"/>
      <c r="DI34" s="660"/>
      <c r="DJ34" s="660"/>
      <c r="DK34" s="661"/>
      <c r="DL34" s="668">
        <v>486998</v>
      </c>
      <c r="DM34" s="660"/>
      <c r="DN34" s="660"/>
      <c r="DO34" s="660"/>
      <c r="DP34" s="660"/>
      <c r="DQ34" s="660"/>
      <c r="DR34" s="660"/>
      <c r="DS34" s="660"/>
      <c r="DT34" s="660"/>
      <c r="DU34" s="660"/>
      <c r="DV34" s="661"/>
      <c r="DW34" s="664">
        <v>11</v>
      </c>
      <c r="DX34" s="692"/>
      <c r="DY34" s="692"/>
      <c r="DZ34" s="692"/>
      <c r="EA34" s="692"/>
      <c r="EB34" s="692"/>
      <c r="EC34" s="693"/>
    </row>
    <row r="35" spans="2:133" ht="11.25" customHeight="1" x14ac:dyDescent="0.15">
      <c r="B35" s="656" t="s">
        <v>311</v>
      </c>
      <c r="C35" s="657"/>
      <c r="D35" s="657"/>
      <c r="E35" s="657"/>
      <c r="F35" s="657"/>
      <c r="G35" s="657"/>
      <c r="H35" s="657"/>
      <c r="I35" s="657"/>
      <c r="J35" s="657"/>
      <c r="K35" s="657"/>
      <c r="L35" s="657"/>
      <c r="M35" s="657"/>
      <c r="N35" s="657"/>
      <c r="O35" s="657"/>
      <c r="P35" s="657"/>
      <c r="Q35" s="658"/>
      <c r="R35" s="659">
        <v>98640</v>
      </c>
      <c r="S35" s="660"/>
      <c r="T35" s="660"/>
      <c r="U35" s="660"/>
      <c r="V35" s="660"/>
      <c r="W35" s="660"/>
      <c r="X35" s="660"/>
      <c r="Y35" s="661"/>
      <c r="Z35" s="662">
        <v>1.1000000000000001</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161847</v>
      </c>
      <c r="CS35" s="680"/>
      <c r="CT35" s="680"/>
      <c r="CU35" s="680"/>
      <c r="CV35" s="680"/>
      <c r="CW35" s="680"/>
      <c r="CX35" s="680"/>
      <c r="CY35" s="681"/>
      <c r="CZ35" s="664">
        <v>1.8</v>
      </c>
      <c r="DA35" s="692"/>
      <c r="DB35" s="692"/>
      <c r="DC35" s="694"/>
      <c r="DD35" s="668">
        <v>117214</v>
      </c>
      <c r="DE35" s="680"/>
      <c r="DF35" s="680"/>
      <c r="DG35" s="680"/>
      <c r="DH35" s="680"/>
      <c r="DI35" s="680"/>
      <c r="DJ35" s="680"/>
      <c r="DK35" s="681"/>
      <c r="DL35" s="668">
        <v>59777</v>
      </c>
      <c r="DM35" s="680"/>
      <c r="DN35" s="680"/>
      <c r="DO35" s="680"/>
      <c r="DP35" s="680"/>
      <c r="DQ35" s="680"/>
      <c r="DR35" s="680"/>
      <c r="DS35" s="680"/>
      <c r="DT35" s="680"/>
      <c r="DU35" s="680"/>
      <c r="DV35" s="681"/>
      <c r="DW35" s="664">
        <v>1.4</v>
      </c>
      <c r="DX35" s="692"/>
      <c r="DY35" s="692"/>
      <c r="DZ35" s="692"/>
      <c r="EA35" s="692"/>
      <c r="EB35" s="692"/>
      <c r="EC35" s="693"/>
    </row>
    <row r="36" spans="2:133" ht="11.25" customHeight="1" x14ac:dyDescent="0.15">
      <c r="B36" s="656" t="s">
        <v>315</v>
      </c>
      <c r="C36" s="657"/>
      <c r="D36" s="657"/>
      <c r="E36" s="657"/>
      <c r="F36" s="657"/>
      <c r="G36" s="657"/>
      <c r="H36" s="657"/>
      <c r="I36" s="657"/>
      <c r="J36" s="657"/>
      <c r="K36" s="657"/>
      <c r="L36" s="657"/>
      <c r="M36" s="657"/>
      <c r="N36" s="657"/>
      <c r="O36" s="657"/>
      <c r="P36" s="657"/>
      <c r="Q36" s="658"/>
      <c r="R36" s="659">
        <v>256883</v>
      </c>
      <c r="S36" s="660"/>
      <c r="T36" s="660"/>
      <c r="U36" s="660"/>
      <c r="V36" s="660"/>
      <c r="W36" s="660"/>
      <c r="X36" s="660"/>
      <c r="Y36" s="661"/>
      <c r="Z36" s="662">
        <v>2.8</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1040722</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15733</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1830096</v>
      </c>
      <c r="CS36" s="660"/>
      <c r="CT36" s="660"/>
      <c r="CU36" s="660"/>
      <c r="CV36" s="660"/>
      <c r="CW36" s="660"/>
      <c r="CX36" s="660"/>
      <c r="CY36" s="661"/>
      <c r="CZ36" s="664">
        <v>20.2</v>
      </c>
      <c r="DA36" s="692"/>
      <c r="DB36" s="692"/>
      <c r="DC36" s="694"/>
      <c r="DD36" s="668">
        <v>1488829</v>
      </c>
      <c r="DE36" s="660"/>
      <c r="DF36" s="660"/>
      <c r="DG36" s="660"/>
      <c r="DH36" s="660"/>
      <c r="DI36" s="660"/>
      <c r="DJ36" s="660"/>
      <c r="DK36" s="661"/>
      <c r="DL36" s="668">
        <v>1265826</v>
      </c>
      <c r="DM36" s="660"/>
      <c r="DN36" s="660"/>
      <c r="DO36" s="660"/>
      <c r="DP36" s="660"/>
      <c r="DQ36" s="660"/>
      <c r="DR36" s="660"/>
      <c r="DS36" s="660"/>
      <c r="DT36" s="660"/>
      <c r="DU36" s="660"/>
      <c r="DV36" s="661"/>
      <c r="DW36" s="664">
        <v>28.7</v>
      </c>
      <c r="DX36" s="692"/>
      <c r="DY36" s="692"/>
      <c r="DZ36" s="692"/>
      <c r="EA36" s="692"/>
      <c r="EB36" s="692"/>
      <c r="EC36" s="693"/>
    </row>
    <row r="37" spans="2:133" ht="11.25" customHeight="1" x14ac:dyDescent="0.15">
      <c r="B37" s="656" t="s">
        <v>319</v>
      </c>
      <c r="C37" s="657"/>
      <c r="D37" s="657"/>
      <c r="E37" s="657"/>
      <c r="F37" s="657"/>
      <c r="G37" s="657"/>
      <c r="H37" s="657"/>
      <c r="I37" s="657"/>
      <c r="J37" s="657"/>
      <c r="K37" s="657"/>
      <c r="L37" s="657"/>
      <c r="M37" s="657"/>
      <c r="N37" s="657"/>
      <c r="O37" s="657"/>
      <c r="P37" s="657"/>
      <c r="Q37" s="658"/>
      <c r="R37" s="659">
        <v>132915</v>
      </c>
      <c r="S37" s="660"/>
      <c r="T37" s="660"/>
      <c r="U37" s="660"/>
      <c r="V37" s="660"/>
      <c r="W37" s="660"/>
      <c r="X37" s="660"/>
      <c r="Y37" s="661"/>
      <c r="Z37" s="662">
        <v>1.4</v>
      </c>
      <c r="AA37" s="662"/>
      <c r="AB37" s="662"/>
      <c r="AC37" s="662"/>
      <c r="AD37" s="663">
        <v>3852</v>
      </c>
      <c r="AE37" s="663"/>
      <c r="AF37" s="663"/>
      <c r="AG37" s="663"/>
      <c r="AH37" s="663"/>
      <c r="AI37" s="663"/>
      <c r="AJ37" s="663"/>
      <c r="AK37" s="663"/>
      <c r="AL37" s="664">
        <v>0.1</v>
      </c>
      <c r="AM37" s="665"/>
      <c r="AN37" s="665"/>
      <c r="AO37" s="666"/>
      <c r="AQ37" s="722" t="s">
        <v>320</v>
      </c>
      <c r="AR37" s="723"/>
      <c r="AS37" s="723"/>
      <c r="AT37" s="723"/>
      <c r="AU37" s="723"/>
      <c r="AV37" s="723"/>
      <c r="AW37" s="723"/>
      <c r="AX37" s="723"/>
      <c r="AY37" s="724"/>
      <c r="AZ37" s="659">
        <v>419908</v>
      </c>
      <c r="BA37" s="660"/>
      <c r="BB37" s="660"/>
      <c r="BC37" s="660"/>
      <c r="BD37" s="680"/>
      <c r="BE37" s="680"/>
      <c r="BF37" s="705"/>
      <c r="BG37" s="656" t="s">
        <v>321</v>
      </c>
      <c r="BH37" s="657"/>
      <c r="BI37" s="657"/>
      <c r="BJ37" s="657"/>
      <c r="BK37" s="657"/>
      <c r="BL37" s="657"/>
      <c r="BM37" s="657"/>
      <c r="BN37" s="657"/>
      <c r="BO37" s="657"/>
      <c r="BP37" s="657"/>
      <c r="BQ37" s="657"/>
      <c r="BR37" s="657"/>
      <c r="BS37" s="657"/>
      <c r="BT37" s="657"/>
      <c r="BU37" s="658"/>
      <c r="BV37" s="659">
        <v>-1678</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402757</v>
      </c>
      <c r="CS37" s="680"/>
      <c r="CT37" s="680"/>
      <c r="CU37" s="680"/>
      <c r="CV37" s="680"/>
      <c r="CW37" s="680"/>
      <c r="CX37" s="680"/>
      <c r="CY37" s="681"/>
      <c r="CZ37" s="664">
        <v>4.4000000000000004</v>
      </c>
      <c r="DA37" s="692"/>
      <c r="DB37" s="692"/>
      <c r="DC37" s="694"/>
      <c r="DD37" s="668">
        <v>402757</v>
      </c>
      <c r="DE37" s="680"/>
      <c r="DF37" s="680"/>
      <c r="DG37" s="680"/>
      <c r="DH37" s="680"/>
      <c r="DI37" s="680"/>
      <c r="DJ37" s="680"/>
      <c r="DK37" s="681"/>
      <c r="DL37" s="668">
        <v>398844</v>
      </c>
      <c r="DM37" s="680"/>
      <c r="DN37" s="680"/>
      <c r="DO37" s="680"/>
      <c r="DP37" s="680"/>
      <c r="DQ37" s="680"/>
      <c r="DR37" s="680"/>
      <c r="DS37" s="680"/>
      <c r="DT37" s="680"/>
      <c r="DU37" s="680"/>
      <c r="DV37" s="681"/>
      <c r="DW37" s="664">
        <v>9</v>
      </c>
      <c r="DX37" s="692"/>
      <c r="DY37" s="692"/>
      <c r="DZ37" s="692"/>
      <c r="EA37" s="692"/>
      <c r="EB37" s="692"/>
      <c r="EC37" s="693"/>
    </row>
    <row r="38" spans="2:133" ht="11.25" customHeight="1" x14ac:dyDescent="0.15">
      <c r="B38" s="656" t="s">
        <v>323</v>
      </c>
      <c r="C38" s="657"/>
      <c r="D38" s="657"/>
      <c r="E38" s="657"/>
      <c r="F38" s="657"/>
      <c r="G38" s="657"/>
      <c r="H38" s="657"/>
      <c r="I38" s="657"/>
      <c r="J38" s="657"/>
      <c r="K38" s="657"/>
      <c r="L38" s="657"/>
      <c r="M38" s="657"/>
      <c r="N38" s="657"/>
      <c r="O38" s="657"/>
      <c r="P38" s="657"/>
      <c r="Q38" s="658"/>
      <c r="R38" s="659">
        <v>684000</v>
      </c>
      <c r="S38" s="660"/>
      <c r="T38" s="660"/>
      <c r="U38" s="660"/>
      <c r="V38" s="660"/>
      <c r="W38" s="660"/>
      <c r="X38" s="660"/>
      <c r="Y38" s="661"/>
      <c r="Z38" s="662">
        <v>7.4</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219631</v>
      </c>
      <c r="BA38" s="660"/>
      <c r="BB38" s="660"/>
      <c r="BC38" s="660"/>
      <c r="BD38" s="680"/>
      <c r="BE38" s="680"/>
      <c r="BF38" s="705"/>
      <c r="BG38" s="656" t="s">
        <v>325</v>
      </c>
      <c r="BH38" s="657"/>
      <c r="BI38" s="657"/>
      <c r="BJ38" s="657"/>
      <c r="BK38" s="657"/>
      <c r="BL38" s="657"/>
      <c r="BM38" s="657"/>
      <c r="BN38" s="657"/>
      <c r="BO38" s="657"/>
      <c r="BP38" s="657"/>
      <c r="BQ38" s="657"/>
      <c r="BR38" s="657"/>
      <c r="BS38" s="657"/>
      <c r="BT38" s="657"/>
      <c r="BU38" s="658"/>
      <c r="BV38" s="659">
        <v>585</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280541</v>
      </c>
      <c r="CS38" s="660"/>
      <c r="CT38" s="660"/>
      <c r="CU38" s="660"/>
      <c r="CV38" s="660"/>
      <c r="CW38" s="660"/>
      <c r="CX38" s="660"/>
      <c r="CY38" s="661"/>
      <c r="CZ38" s="664">
        <v>3.1</v>
      </c>
      <c r="DA38" s="692"/>
      <c r="DB38" s="692"/>
      <c r="DC38" s="694"/>
      <c r="DD38" s="668">
        <v>240606</v>
      </c>
      <c r="DE38" s="660"/>
      <c r="DF38" s="660"/>
      <c r="DG38" s="660"/>
      <c r="DH38" s="660"/>
      <c r="DI38" s="660"/>
      <c r="DJ38" s="660"/>
      <c r="DK38" s="661"/>
      <c r="DL38" s="668">
        <v>225676</v>
      </c>
      <c r="DM38" s="660"/>
      <c r="DN38" s="660"/>
      <c r="DO38" s="660"/>
      <c r="DP38" s="660"/>
      <c r="DQ38" s="660"/>
      <c r="DR38" s="660"/>
      <c r="DS38" s="660"/>
      <c r="DT38" s="660"/>
      <c r="DU38" s="660"/>
      <c r="DV38" s="661"/>
      <c r="DW38" s="664">
        <v>5.0999999999999996</v>
      </c>
      <c r="DX38" s="692"/>
      <c r="DY38" s="692"/>
      <c r="DZ38" s="692"/>
      <c r="EA38" s="692"/>
      <c r="EB38" s="692"/>
      <c r="EC38" s="693"/>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120642</v>
      </c>
      <c r="BA39" s="660"/>
      <c r="BB39" s="660"/>
      <c r="BC39" s="660"/>
      <c r="BD39" s="680"/>
      <c r="BE39" s="680"/>
      <c r="BF39" s="705"/>
      <c r="BG39" s="656" t="s">
        <v>329</v>
      </c>
      <c r="BH39" s="657"/>
      <c r="BI39" s="657"/>
      <c r="BJ39" s="657"/>
      <c r="BK39" s="657"/>
      <c r="BL39" s="657"/>
      <c r="BM39" s="657"/>
      <c r="BN39" s="657"/>
      <c r="BO39" s="657"/>
      <c r="BP39" s="657"/>
      <c r="BQ39" s="657"/>
      <c r="BR39" s="657"/>
      <c r="BS39" s="657"/>
      <c r="BT39" s="657"/>
      <c r="BU39" s="658"/>
      <c r="BV39" s="659">
        <v>825</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409344</v>
      </c>
      <c r="CS39" s="680"/>
      <c r="CT39" s="680"/>
      <c r="CU39" s="680"/>
      <c r="CV39" s="680"/>
      <c r="CW39" s="680"/>
      <c r="CX39" s="680"/>
      <c r="CY39" s="681"/>
      <c r="CZ39" s="664">
        <v>4.5</v>
      </c>
      <c r="DA39" s="692"/>
      <c r="DB39" s="692"/>
      <c r="DC39" s="694"/>
      <c r="DD39" s="668">
        <v>181861</v>
      </c>
      <c r="DE39" s="680"/>
      <c r="DF39" s="680"/>
      <c r="DG39" s="680"/>
      <c r="DH39" s="680"/>
      <c r="DI39" s="680"/>
      <c r="DJ39" s="680"/>
      <c r="DK39" s="681"/>
      <c r="DL39" s="668" t="s">
        <v>122</v>
      </c>
      <c r="DM39" s="680"/>
      <c r="DN39" s="680"/>
      <c r="DO39" s="680"/>
      <c r="DP39" s="680"/>
      <c r="DQ39" s="680"/>
      <c r="DR39" s="680"/>
      <c r="DS39" s="680"/>
      <c r="DT39" s="680"/>
      <c r="DU39" s="680"/>
      <c r="DV39" s="681"/>
      <c r="DW39" s="664" t="s">
        <v>122</v>
      </c>
      <c r="DX39" s="692"/>
      <c r="DY39" s="692"/>
      <c r="DZ39" s="692"/>
      <c r="EA39" s="692"/>
      <c r="EB39" s="692"/>
      <c r="EC39" s="693"/>
    </row>
    <row r="40" spans="2:133" ht="11.25" customHeight="1" x14ac:dyDescent="0.15">
      <c r="B40" s="656" t="s">
        <v>331</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v>3480</v>
      </c>
      <c r="BA40" s="660"/>
      <c r="BB40" s="660"/>
      <c r="BC40" s="660"/>
      <c r="BD40" s="680"/>
      <c r="BE40" s="680"/>
      <c r="BF40" s="705"/>
      <c r="BG40" s="709" t="s">
        <v>333</v>
      </c>
      <c r="BH40" s="710"/>
      <c r="BI40" s="710"/>
      <c r="BJ40" s="710"/>
      <c r="BK40" s="710"/>
      <c r="BL40" s="223"/>
      <c r="BM40" s="657" t="s">
        <v>334</v>
      </c>
      <c r="BN40" s="657"/>
      <c r="BO40" s="657"/>
      <c r="BP40" s="657"/>
      <c r="BQ40" s="657"/>
      <c r="BR40" s="657"/>
      <c r="BS40" s="657"/>
      <c r="BT40" s="657"/>
      <c r="BU40" s="658"/>
      <c r="BV40" s="659">
        <v>87</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126368</v>
      </c>
      <c r="CS40" s="660"/>
      <c r="CT40" s="660"/>
      <c r="CU40" s="660"/>
      <c r="CV40" s="660"/>
      <c r="CW40" s="660"/>
      <c r="CX40" s="660"/>
      <c r="CY40" s="661"/>
      <c r="CZ40" s="664">
        <v>1.4</v>
      </c>
      <c r="DA40" s="692"/>
      <c r="DB40" s="692"/>
      <c r="DC40" s="694"/>
      <c r="DD40" s="668">
        <v>123368</v>
      </c>
      <c r="DE40" s="660"/>
      <c r="DF40" s="660"/>
      <c r="DG40" s="660"/>
      <c r="DH40" s="660"/>
      <c r="DI40" s="660"/>
      <c r="DJ40" s="660"/>
      <c r="DK40" s="661"/>
      <c r="DL40" s="668">
        <v>78269</v>
      </c>
      <c r="DM40" s="660"/>
      <c r="DN40" s="660"/>
      <c r="DO40" s="660"/>
      <c r="DP40" s="660"/>
      <c r="DQ40" s="660"/>
      <c r="DR40" s="660"/>
      <c r="DS40" s="660"/>
      <c r="DT40" s="660"/>
      <c r="DU40" s="660"/>
      <c r="DV40" s="661"/>
      <c r="DW40" s="664">
        <v>1.8</v>
      </c>
      <c r="DX40" s="692"/>
      <c r="DY40" s="692"/>
      <c r="DZ40" s="692"/>
      <c r="EA40" s="692"/>
      <c r="EB40" s="692"/>
      <c r="EC40" s="693"/>
    </row>
    <row r="41" spans="2:133" ht="11.25" customHeight="1" x14ac:dyDescent="0.15">
      <c r="B41" s="682" t="s">
        <v>336</v>
      </c>
      <c r="C41" s="683"/>
      <c r="D41" s="683"/>
      <c r="E41" s="683"/>
      <c r="F41" s="683"/>
      <c r="G41" s="683"/>
      <c r="H41" s="683"/>
      <c r="I41" s="683"/>
      <c r="J41" s="683"/>
      <c r="K41" s="683"/>
      <c r="L41" s="683"/>
      <c r="M41" s="683"/>
      <c r="N41" s="683"/>
      <c r="O41" s="683"/>
      <c r="P41" s="683"/>
      <c r="Q41" s="684"/>
      <c r="R41" s="731">
        <v>9218682</v>
      </c>
      <c r="S41" s="732"/>
      <c r="T41" s="732"/>
      <c r="U41" s="732"/>
      <c r="V41" s="732"/>
      <c r="W41" s="732"/>
      <c r="X41" s="732"/>
      <c r="Y41" s="736"/>
      <c r="Z41" s="737">
        <v>100</v>
      </c>
      <c r="AA41" s="737"/>
      <c r="AB41" s="737"/>
      <c r="AC41" s="737"/>
      <c r="AD41" s="738">
        <v>4407297</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43492</v>
      </c>
      <c r="BA41" s="660"/>
      <c r="BB41" s="660"/>
      <c r="BC41" s="660"/>
      <c r="BD41" s="680"/>
      <c r="BE41" s="680"/>
      <c r="BF41" s="705"/>
      <c r="BG41" s="709"/>
      <c r="BH41" s="710"/>
      <c r="BI41" s="710"/>
      <c r="BJ41" s="710"/>
      <c r="BK41" s="710"/>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80"/>
      <c r="CT41" s="680"/>
      <c r="CU41" s="680"/>
      <c r="CV41" s="680"/>
      <c r="CW41" s="680"/>
      <c r="CX41" s="680"/>
      <c r="CY41" s="681"/>
      <c r="CZ41" s="664" t="s">
        <v>122</v>
      </c>
      <c r="DA41" s="692"/>
      <c r="DB41" s="692"/>
      <c r="DC41" s="694"/>
      <c r="DD41" s="668" t="s">
        <v>122</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233569</v>
      </c>
      <c r="BA42" s="732"/>
      <c r="BB42" s="732"/>
      <c r="BC42" s="732"/>
      <c r="BD42" s="718"/>
      <c r="BE42" s="718"/>
      <c r="BF42" s="720"/>
      <c r="BG42" s="711"/>
      <c r="BH42" s="712"/>
      <c r="BI42" s="712"/>
      <c r="BJ42" s="712"/>
      <c r="BK42" s="712"/>
      <c r="BL42" s="224"/>
      <c r="BM42" s="683" t="s">
        <v>341</v>
      </c>
      <c r="BN42" s="683"/>
      <c r="BO42" s="683"/>
      <c r="BP42" s="683"/>
      <c r="BQ42" s="683"/>
      <c r="BR42" s="683"/>
      <c r="BS42" s="683"/>
      <c r="BT42" s="683"/>
      <c r="BU42" s="684"/>
      <c r="BV42" s="731">
        <v>558</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2310314</v>
      </c>
      <c r="CS42" s="680"/>
      <c r="CT42" s="680"/>
      <c r="CU42" s="680"/>
      <c r="CV42" s="680"/>
      <c r="CW42" s="680"/>
      <c r="CX42" s="680"/>
      <c r="CY42" s="681"/>
      <c r="CZ42" s="664">
        <v>25.5</v>
      </c>
      <c r="DA42" s="692"/>
      <c r="DB42" s="692"/>
      <c r="DC42" s="694"/>
      <c r="DD42" s="668">
        <v>159184</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2810</v>
      </c>
      <c r="CS43" s="680"/>
      <c r="CT43" s="680"/>
      <c r="CU43" s="680"/>
      <c r="CV43" s="680"/>
      <c r="CW43" s="680"/>
      <c r="CX43" s="680"/>
      <c r="CY43" s="681"/>
      <c r="CZ43" s="664">
        <v>0</v>
      </c>
      <c r="DA43" s="692"/>
      <c r="DB43" s="692"/>
      <c r="DC43" s="694"/>
      <c r="DD43" s="668">
        <v>2810</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293</v>
      </c>
      <c r="CE44" s="698"/>
      <c r="CF44" s="656" t="s">
        <v>346</v>
      </c>
      <c r="CG44" s="657"/>
      <c r="CH44" s="657"/>
      <c r="CI44" s="657"/>
      <c r="CJ44" s="657"/>
      <c r="CK44" s="657"/>
      <c r="CL44" s="657"/>
      <c r="CM44" s="657"/>
      <c r="CN44" s="657"/>
      <c r="CO44" s="657"/>
      <c r="CP44" s="657"/>
      <c r="CQ44" s="658"/>
      <c r="CR44" s="659">
        <v>1774510</v>
      </c>
      <c r="CS44" s="660"/>
      <c r="CT44" s="660"/>
      <c r="CU44" s="660"/>
      <c r="CV44" s="660"/>
      <c r="CW44" s="660"/>
      <c r="CX44" s="660"/>
      <c r="CY44" s="661"/>
      <c r="CZ44" s="664">
        <v>19.600000000000001</v>
      </c>
      <c r="DA44" s="665"/>
      <c r="DB44" s="665"/>
      <c r="DC44" s="671"/>
      <c r="DD44" s="668">
        <v>134016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348</v>
      </c>
      <c r="CG45" s="657"/>
      <c r="CH45" s="657"/>
      <c r="CI45" s="657"/>
      <c r="CJ45" s="657"/>
      <c r="CK45" s="657"/>
      <c r="CL45" s="657"/>
      <c r="CM45" s="657"/>
      <c r="CN45" s="657"/>
      <c r="CO45" s="657"/>
      <c r="CP45" s="657"/>
      <c r="CQ45" s="658"/>
      <c r="CR45" s="659">
        <v>1243832</v>
      </c>
      <c r="CS45" s="680"/>
      <c r="CT45" s="680"/>
      <c r="CU45" s="680"/>
      <c r="CV45" s="680"/>
      <c r="CW45" s="680"/>
      <c r="CX45" s="680"/>
      <c r="CY45" s="681"/>
      <c r="CZ45" s="664">
        <v>13.7</v>
      </c>
      <c r="DA45" s="692"/>
      <c r="DB45" s="692"/>
      <c r="DC45" s="694"/>
      <c r="DD45" s="668">
        <v>19557</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349</v>
      </c>
      <c r="CG46" s="657"/>
      <c r="CH46" s="657"/>
      <c r="CI46" s="657"/>
      <c r="CJ46" s="657"/>
      <c r="CK46" s="657"/>
      <c r="CL46" s="657"/>
      <c r="CM46" s="657"/>
      <c r="CN46" s="657"/>
      <c r="CO46" s="657"/>
      <c r="CP46" s="657"/>
      <c r="CQ46" s="658"/>
      <c r="CR46" s="659">
        <v>476716</v>
      </c>
      <c r="CS46" s="660"/>
      <c r="CT46" s="660"/>
      <c r="CU46" s="660"/>
      <c r="CV46" s="660"/>
      <c r="CW46" s="660"/>
      <c r="CX46" s="660"/>
      <c r="CY46" s="661"/>
      <c r="CZ46" s="664">
        <v>5.3</v>
      </c>
      <c r="DA46" s="665"/>
      <c r="DB46" s="665"/>
      <c r="DC46" s="671"/>
      <c r="DD46" s="668">
        <v>112921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350</v>
      </c>
      <c r="CG47" s="657"/>
      <c r="CH47" s="657"/>
      <c r="CI47" s="657"/>
      <c r="CJ47" s="657"/>
      <c r="CK47" s="657"/>
      <c r="CL47" s="657"/>
      <c r="CM47" s="657"/>
      <c r="CN47" s="657"/>
      <c r="CO47" s="657"/>
      <c r="CP47" s="657"/>
      <c r="CQ47" s="658"/>
      <c r="CR47" s="659">
        <v>535804</v>
      </c>
      <c r="CS47" s="680"/>
      <c r="CT47" s="680"/>
      <c r="CU47" s="680"/>
      <c r="CV47" s="680"/>
      <c r="CW47" s="680"/>
      <c r="CX47" s="680"/>
      <c r="CY47" s="681"/>
      <c r="CZ47" s="664">
        <v>5.9</v>
      </c>
      <c r="DA47" s="692"/>
      <c r="DB47" s="692"/>
      <c r="DC47" s="694"/>
      <c r="DD47" s="668">
        <v>25168</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352</v>
      </c>
      <c r="CE49" s="683"/>
      <c r="CF49" s="683"/>
      <c r="CG49" s="683"/>
      <c r="CH49" s="683"/>
      <c r="CI49" s="683"/>
      <c r="CJ49" s="683"/>
      <c r="CK49" s="683"/>
      <c r="CL49" s="683"/>
      <c r="CM49" s="683"/>
      <c r="CN49" s="683"/>
      <c r="CO49" s="683"/>
      <c r="CP49" s="683"/>
      <c r="CQ49" s="684"/>
      <c r="CR49" s="731">
        <v>9074773</v>
      </c>
      <c r="CS49" s="718"/>
      <c r="CT49" s="718"/>
      <c r="CU49" s="718"/>
      <c r="CV49" s="718"/>
      <c r="CW49" s="718"/>
      <c r="CX49" s="718"/>
      <c r="CY49" s="747"/>
      <c r="CZ49" s="739">
        <v>100</v>
      </c>
      <c r="DA49" s="748"/>
      <c r="DB49" s="748"/>
      <c r="DC49" s="749"/>
      <c r="DD49" s="750">
        <v>5451052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QHuBjqs1dAZDYg9gHAO2ckMGai5YJFTDW8jEu5gH0hLkT3Hu0lpDqsP+ZACgYkPYqrNPnWLRxjWvXB2iH13nng==" saltValue="PzvF2RSbAkaxYEBNV1m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5" zoomScale="70" zoomScaleNormal="25" zoomScaleSheetLayoutView="70" workbookViewId="0">
      <selection activeCell="AM43" sqref="AN43:DC47"/>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9219</v>
      </c>
      <c r="R7" s="789"/>
      <c r="S7" s="789"/>
      <c r="T7" s="789"/>
      <c r="U7" s="789"/>
      <c r="V7" s="789">
        <v>9075</v>
      </c>
      <c r="W7" s="789"/>
      <c r="X7" s="789"/>
      <c r="Y7" s="789"/>
      <c r="Z7" s="789"/>
      <c r="AA7" s="789">
        <v>144</v>
      </c>
      <c r="AB7" s="789"/>
      <c r="AC7" s="789"/>
      <c r="AD7" s="789"/>
      <c r="AE7" s="790"/>
      <c r="AF7" s="791">
        <v>125</v>
      </c>
      <c r="AG7" s="792"/>
      <c r="AH7" s="792"/>
      <c r="AI7" s="792"/>
      <c r="AJ7" s="793"/>
      <c r="AK7" s="794">
        <v>99</v>
      </c>
      <c r="AL7" s="795"/>
      <c r="AM7" s="795"/>
      <c r="AN7" s="795"/>
      <c r="AO7" s="795"/>
      <c r="AP7" s="795">
        <v>9887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125</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652</v>
      </c>
      <c r="R28" s="859"/>
      <c r="S28" s="859"/>
      <c r="T28" s="859"/>
      <c r="U28" s="859"/>
      <c r="V28" s="859">
        <v>637</v>
      </c>
      <c r="W28" s="859"/>
      <c r="X28" s="859"/>
      <c r="Y28" s="859"/>
      <c r="Z28" s="859"/>
      <c r="AA28" s="859">
        <v>16</v>
      </c>
      <c r="AB28" s="859"/>
      <c r="AC28" s="859"/>
      <c r="AD28" s="859"/>
      <c r="AE28" s="860"/>
      <c r="AF28" s="861">
        <v>16</v>
      </c>
      <c r="AG28" s="859"/>
      <c r="AH28" s="859"/>
      <c r="AI28" s="859"/>
      <c r="AJ28" s="862"/>
      <c r="AK28" s="863">
        <v>43</v>
      </c>
      <c r="AL28" s="864"/>
      <c r="AM28" s="864"/>
      <c r="AN28" s="864"/>
      <c r="AO28" s="864"/>
      <c r="AP28" s="864" t="s">
        <v>545</v>
      </c>
      <c r="AQ28" s="864"/>
      <c r="AR28" s="864"/>
      <c r="AS28" s="864"/>
      <c r="AT28" s="864"/>
      <c r="AU28" s="864" t="s">
        <v>545</v>
      </c>
      <c r="AV28" s="864"/>
      <c r="AW28" s="864"/>
      <c r="AX28" s="864"/>
      <c r="AY28" s="864"/>
      <c r="AZ28" s="865" t="s">
        <v>545</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186</v>
      </c>
      <c r="R29" s="820"/>
      <c r="S29" s="820"/>
      <c r="T29" s="820"/>
      <c r="U29" s="820"/>
      <c r="V29" s="820">
        <v>186</v>
      </c>
      <c r="W29" s="820"/>
      <c r="X29" s="820"/>
      <c r="Y29" s="820"/>
      <c r="Z29" s="820"/>
      <c r="AA29" s="820">
        <v>0</v>
      </c>
      <c r="AB29" s="820"/>
      <c r="AC29" s="820"/>
      <c r="AD29" s="820"/>
      <c r="AE29" s="821"/>
      <c r="AF29" s="822">
        <v>0</v>
      </c>
      <c r="AG29" s="823"/>
      <c r="AH29" s="823"/>
      <c r="AI29" s="823"/>
      <c r="AJ29" s="824"/>
      <c r="AK29" s="870">
        <v>110</v>
      </c>
      <c r="AL29" s="866"/>
      <c r="AM29" s="866"/>
      <c r="AN29" s="866"/>
      <c r="AO29" s="866"/>
      <c r="AP29" s="866" t="s">
        <v>545</v>
      </c>
      <c r="AQ29" s="866"/>
      <c r="AR29" s="866"/>
      <c r="AS29" s="866"/>
      <c r="AT29" s="866"/>
      <c r="AU29" s="866" t="s">
        <v>545</v>
      </c>
      <c r="AV29" s="866"/>
      <c r="AW29" s="866"/>
      <c r="AX29" s="866"/>
      <c r="AY29" s="866"/>
      <c r="AZ29" s="867" t="s">
        <v>545</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37</v>
      </c>
      <c r="R30" s="820"/>
      <c r="S30" s="820"/>
      <c r="T30" s="820"/>
      <c r="U30" s="820"/>
      <c r="V30" s="820">
        <v>34</v>
      </c>
      <c r="W30" s="820"/>
      <c r="X30" s="820"/>
      <c r="Y30" s="820"/>
      <c r="Z30" s="820"/>
      <c r="AA30" s="820">
        <v>2</v>
      </c>
      <c r="AB30" s="820"/>
      <c r="AC30" s="820"/>
      <c r="AD30" s="820"/>
      <c r="AE30" s="821"/>
      <c r="AF30" s="822">
        <v>2</v>
      </c>
      <c r="AG30" s="823"/>
      <c r="AH30" s="823"/>
      <c r="AI30" s="823"/>
      <c r="AJ30" s="824"/>
      <c r="AK30" s="870">
        <v>3</v>
      </c>
      <c r="AL30" s="866"/>
      <c r="AM30" s="866"/>
      <c r="AN30" s="866"/>
      <c r="AO30" s="866"/>
      <c r="AP30" s="866" t="s">
        <v>545</v>
      </c>
      <c r="AQ30" s="866"/>
      <c r="AR30" s="866"/>
      <c r="AS30" s="866"/>
      <c r="AT30" s="866"/>
      <c r="AU30" s="866" t="s">
        <v>545</v>
      </c>
      <c r="AV30" s="866"/>
      <c r="AW30" s="866"/>
      <c r="AX30" s="866"/>
      <c r="AY30" s="866"/>
      <c r="AZ30" s="867" t="s">
        <v>545</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1051</v>
      </c>
      <c r="R31" s="820"/>
      <c r="S31" s="820"/>
      <c r="T31" s="820"/>
      <c r="U31" s="820"/>
      <c r="V31" s="820">
        <v>1119</v>
      </c>
      <c r="W31" s="820"/>
      <c r="X31" s="820"/>
      <c r="Y31" s="820"/>
      <c r="Z31" s="820"/>
      <c r="AA31" s="820">
        <v>-68</v>
      </c>
      <c r="AB31" s="820"/>
      <c r="AC31" s="820"/>
      <c r="AD31" s="820"/>
      <c r="AE31" s="821"/>
      <c r="AF31" s="822">
        <v>627</v>
      </c>
      <c r="AG31" s="823"/>
      <c r="AH31" s="823"/>
      <c r="AI31" s="823"/>
      <c r="AJ31" s="824"/>
      <c r="AK31" s="870">
        <v>420</v>
      </c>
      <c r="AL31" s="866"/>
      <c r="AM31" s="866"/>
      <c r="AN31" s="866"/>
      <c r="AO31" s="866"/>
      <c r="AP31" s="871">
        <v>714</v>
      </c>
      <c r="AQ31" s="872"/>
      <c r="AR31" s="872"/>
      <c r="AS31" s="872"/>
      <c r="AT31" s="870"/>
      <c r="AU31" s="866">
        <v>483</v>
      </c>
      <c r="AV31" s="866"/>
      <c r="AW31" s="866"/>
      <c r="AX31" s="866"/>
      <c r="AY31" s="866"/>
      <c r="AZ31" s="867" t="s">
        <v>545</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218</v>
      </c>
      <c r="R32" s="820"/>
      <c r="S32" s="820"/>
      <c r="T32" s="820"/>
      <c r="U32" s="820"/>
      <c r="V32" s="820">
        <v>236</v>
      </c>
      <c r="W32" s="820"/>
      <c r="X32" s="820"/>
      <c r="Y32" s="820"/>
      <c r="Z32" s="820"/>
      <c r="AA32" s="820">
        <v>-18</v>
      </c>
      <c r="AB32" s="820"/>
      <c r="AC32" s="820"/>
      <c r="AD32" s="820"/>
      <c r="AE32" s="821"/>
      <c r="AF32" s="822">
        <v>38</v>
      </c>
      <c r="AG32" s="823"/>
      <c r="AH32" s="823"/>
      <c r="AI32" s="823"/>
      <c r="AJ32" s="824"/>
      <c r="AK32" s="870">
        <v>121</v>
      </c>
      <c r="AL32" s="866"/>
      <c r="AM32" s="866"/>
      <c r="AN32" s="866"/>
      <c r="AO32" s="866"/>
      <c r="AP32" s="871">
        <v>1178</v>
      </c>
      <c r="AQ32" s="872"/>
      <c r="AR32" s="872"/>
      <c r="AS32" s="872"/>
      <c r="AT32" s="870"/>
      <c r="AU32" s="866">
        <v>907</v>
      </c>
      <c r="AV32" s="866"/>
      <c r="AW32" s="866"/>
      <c r="AX32" s="866"/>
      <c r="AY32" s="866"/>
      <c r="AZ32" s="867" t="s">
        <v>545</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272</v>
      </c>
      <c r="R33" s="820"/>
      <c r="S33" s="820"/>
      <c r="T33" s="820"/>
      <c r="U33" s="820"/>
      <c r="V33" s="820">
        <v>280</v>
      </c>
      <c r="W33" s="820"/>
      <c r="X33" s="820"/>
      <c r="Y33" s="820"/>
      <c r="Z33" s="820"/>
      <c r="AA33" s="820">
        <v>-7</v>
      </c>
      <c r="AB33" s="820"/>
      <c r="AC33" s="820"/>
      <c r="AD33" s="820"/>
      <c r="AE33" s="821"/>
      <c r="AF33" s="822">
        <v>109</v>
      </c>
      <c r="AG33" s="823"/>
      <c r="AH33" s="823"/>
      <c r="AI33" s="823"/>
      <c r="AJ33" s="824"/>
      <c r="AK33" s="870">
        <v>212</v>
      </c>
      <c r="AL33" s="866"/>
      <c r="AM33" s="866"/>
      <c r="AN33" s="866"/>
      <c r="AO33" s="866"/>
      <c r="AP33" s="871">
        <v>1567</v>
      </c>
      <c r="AQ33" s="872"/>
      <c r="AR33" s="872"/>
      <c r="AS33" s="872"/>
      <c r="AT33" s="870"/>
      <c r="AU33" s="866">
        <v>1567</v>
      </c>
      <c r="AV33" s="866"/>
      <c r="AW33" s="866"/>
      <c r="AX33" s="866"/>
      <c r="AY33" s="866"/>
      <c r="AZ33" s="867" t="s">
        <v>545</v>
      </c>
      <c r="BA33" s="867"/>
      <c r="BB33" s="867"/>
      <c r="BC33" s="867"/>
      <c r="BD33" s="867"/>
      <c r="BE33" s="868" t="s">
        <v>393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3"/>
      <c r="R50" s="874"/>
      <c r="S50" s="874"/>
      <c r="T50" s="874"/>
      <c r="U50" s="874"/>
      <c r="V50" s="874"/>
      <c r="W50" s="874"/>
      <c r="X50" s="874"/>
      <c r="Y50" s="874"/>
      <c r="Z50" s="874"/>
      <c r="AA50" s="874"/>
      <c r="AB50" s="874"/>
      <c r="AC50" s="874"/>
      <c r="AD50" s="874"/>
      <c r="AE50" s="875"/>
      <c r="AF50" s="822"/>
      <c r="AG50" s="823"/>
      <c r="AH50" s="823"/>
      <c r="AI50" s="823"/>
      <c r="AJ50" s="824"/>
      <c r="AK50" s="877"/>
      <c r="AL50" s="874"/>
      <c r="AM50" s="874"/>
      <c r="AN50" s="874"/>
      <c r="AO50" s="874"/>
      <c r="AP50" s="874"/>
      <c r="AQ50" s="874"/>
      <c r="AR50" s="874"/>
      <c r="AS50" s="874"/>
      <c r="AT50" s="874"/>
      <c r="AU50" s="874"/>
      <c r="AV50" s="874"/>
      <c r="AW50" s="874"/>
      <c r="AX50" s="874"/>
      <c r="AY50" s="874"/>
      <c r="AZ50" s="876"/>
      <c r="BA50" s="876"/>
      <c r="BB50" s="876"/>
      <c r="BC50" s="876"/>
      <c r="BD50" s="876"/>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3"/>
      <c r="R51" s="874"/>
      <c r="S51" s="874"/>
      <c r="T51" s="874"/>
      <c r="U51" s="874"/>
      <c r="V51" s="874"/>
      <c r="W51" s="874"/>
      <c r="X51" s="874"/>
      <c r="Y51" s="874"/>
      <c r="Z51" s="874"/>
      <c r="AA51" s="874"/>
      <c r="AB51" s="874"/>
      <c r="AC51" s="874"/>
      <c r="AD51" s="874"/>
      <c r="AE51" s="875"/>
      <c r="AF51" s="822"/>
      <c r="AG51" s="823"/>
      <c r="AH51" s="823"/>
      <c r="AI51" s="823"/>
      <c r="AJ51" s="824"/>
      <c r="AK51" s="877"/>
      <c r="AL51" s="874"/>
      <c r="AM51" s="874"/>
      <c r="AN51" s="874"/>
      <c r="AO51" s="874"/>
      <c r="AP51" s="874"/>
      <c r="AQ51" s="874"/>
      <c r="AR51" s="874"/>
      <c r="AS51" s="874"/>
      <c r="AT51" s="874"/>
      <c r="AU51" s="874"/>
      <c r="AV51" s="874"/>
      <c r="AW51" s="874"/>
      <c r="AX51" s="874"/>
      <c r="AY51" s="874"/>
      <c r="AZ51" s="876"/>
      <c r="BA51" s="876"/>
      <c r="BB51" s="876"/>
      <c r="BC51" s="876"/>
      <c r="BD51" s="876"/>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3"/>
      <c r="R52" s="874"/>
      <c r="S52" s="874"/>
      <c r="T52" s="874"/>
      <c r="U52" s="874"/>
      <c r="V52" s="874"/>
      <c r="W52" s="874"/>
      <c r="X52" s="874"/>
      <c r="Y52" s="874"/>
      <c r="Z52" s="874"/>
      <c r="AA52" s="874"/>
      <c r="AB52" s="874"/>
      <c r="AC52" s="874"/>
      <c r="AD52" s="874"/>
      <c r="AE52" s="875"/>
      <c r="AF52" s="822"/>
      <c r="AG52" s="823"/>
      <c r="AH52" s="823"/>
      <c r="AI52" s="823"/>
      <c r="AJ52" s="824"/>
      <c r="AK52" s="877"/>
      <c r="AL52" s="874"/>
      <c r="AM52" s="874"/>
      <c r="AN52" s="874"/>
      <c r="AO52" s="874"/>
      <c r="AP52" s="874"/>
      <c r="AQ52" s="874"/>
      <c r="AR52" s="874"/>
      <c r="AS52" s="874"/>
      <c r="AT52" s="874"/>
      <c r="AU52" s="874"/>
      <c r="AV52" s="874"/>
      <c r="AW52" s="874"/>
      <c r="AX52" s="874"/>
      <c r="AY52" s="874"/>
      <c r="AZ52" s="876"/>
      <c r="BA52" s="876"/>
      <c r="BB52" s="876"/>
      <c r="BC52" s="876"/>
      <c r="BD52" s="876"/>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3"/>
      <c r="R53" s="874"/>
      <c r="S53" s="874"/>
      <c r="T53" s="874"/>
      <c r="U53" s="874"/>
      <c r="V53" s="874"/>
      <c r="W53" s="874"/>
      <c r="X53" s="874"/>
      <c r="Y53" s="874"/>
      <c r="Z53" s="874"/>
      <c r="AA53" s="874"/>
      <c r="AB53" s="874"/>
      <c r="AC53" s="874"/>
      <c r="AD53" s="874"/>
      <c r="AE53" s="875"/>
      <c r="AF53" s="822"/>
      <c r="AG53" s="823"/>
      <c r="AH53" s="823"/>
      <c r="AI53" s="823"/>
      <c r="AJ53" s="824"/>
      <c r="AK53" s="877"/>
      <c r="AL53" s="874"/>
      <c r="AM53" s="874"/>
      <c r="AN53" s="874"/>
      <c r="AO53" s="874"/>
      <c r="AP53" s="874"/>
      <c r="AQ53" s="874"/>
      <c r="AR53" s="874"/>
      <c r="AS53" s="874"/>
      <c r="AT53" s="874"/>
      <c r="AU53" s="874"/>
      <c r="AV53" s="874"/>
      <c r="AW53" s="874"/>
      <c r="AX53" s="874"/>
      <c r="AY53" s="874"/>
      <c r="AZ53" s="876"/>
      <c r="BA53" s="876"/>
      <c r="BB53" s="876"/>
      <c r="BC53" s="876"/>
      <c r="BD53" s="876"/>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3"/>
      <c r="R54" s="874"/>
      <c r="S54" s="874"/>
      <c r="T54" s="874"/>
      <c r="U54" s="874"/>
      <c r="V54" s="874"/>
      <c r="W54" s="874"/>
      <c r="X54" s="874"/>
      <c r="Y54" s="874"/>
      <c r="Z54" s="874"/>
      <c r="AA54" s="874"/>
      <c r="AB54" s="874"/>
      <c r="AC54" s="874"/>
      <c r="AD54" s="874"/>
      <c r="AE54" s="875"/>
      <c r="AF54" s="822"/>
      <c r="AG54" s="823"/>
      <c r="AH54" s="823"/>
      <c r="AI54" s="823"/>
      <c r="AJ54" s="824"/>
      <c r="AK54" s="877"/>
      <c r="AL54" s="874"/>
      <c r="AM54" s="874"/>
      <c r="AN54" s="874"/>
      <c r="AO54" s="874"/>
      <c r="AP54" s="874"/>
      <c r="AQ54" s="874"/>
      <c r="AR54" s="874"/>
      <c r="AS54" s="874"/>
      <c r="AT54" s="874"/>
      <c r="AU54" s="874"/>
      <c r="AV54" s="874"/>
      <c r="AW54" s="874"/>
      <c r="AX54" s="874"/>
      <c r="AY54" s="874"/>
      <c r="AZ54" s="876"/>
      <c r="BA54" s="876"/>
      <c r="BB54" s="876"/>
      <c r="BC54" s="876"/>
      <c r="BD54" s="876"/>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3"/>
      <c r="R55" s="874"/>
      <c r="S55" s="874"/>
      <c r="T55" s="874"/>
      <c r="U55" s="874"/>
      <c r="V55" s="874"/>
      <c r="W55" s="874"/>
      <c r="X55" s="874"/>
      <c r="Y55" s="874"/>
      <c r="Z55" s="874"/>
      <c r="AA55" s="874"/>
      <c r="AB55" s="874"/>
      <c r="AC55" s="874"/>
      <c r="AD55" s="874"/>
      <c r="AE55" s="875"/>
      <c r="AF55" s="822"/>
      <c r="AG55" s="823"/>
      <c r="AH55" s="823"/>
      <c r="AI55" s="823"/>
      <c r="AJ55" s="824"/>
      <c r="AK55" s="877"/>
      <c r="AL55" s="874"/>
      <c r="AM55" s="874"/>
      <c r="AN55" s="874"/>
      <c r="AO55" s="874"/>
      <c r="AP55" s="874"/>
      <c r="AQ55" s="874"/>
      <c r="AR55" s="874"/>
      <c r="AS55" s="874"/>
      <c r="AT55" s="874"/>
      <c r="AU55" s="874"/>
      <c r="AV55" s="874"/>
      <c r="AW55" s="874"/>
      <c r="AX55" s="874"/>
      <c r="AY55" s="874"/>
      <c r="AZ55" s="876"/>
      <c r="BA55" s="876"/>
      <c r="BB55" s="876"/>
      <c r="BC55" s="876"/>
      <c r="BD55" s="876"/>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3"/>
      <c r="R56" s="874"/>
      <c r="S56" s="874"/>
      <c r="T56" s="874"/>
      <c r="U56" s="874"/>
      <c r="V56" s="874"/>
      <c r="W56" s="874"/>
      <c r="X56" s="874"/>
      <c r="Y56" s="874"/>
      <c r="Z56" s="874"/>
      <c r="AA56" s="874"/>
      <c r="AB56" s="874"/>
      <c r="AC56" s="874"/>
      <c r="AD56" s="874"/>
      <c r="AE56" s="875"/>
      <c r="AF56" s="822"/>
      <c r="AG56" s="823"/>
      <c r="AH56" s="823"/>
      <c r="AI56" s="823"/>
      <c r="AJ56" s="824"/>
      <c r="AK56" s="877"/>
      <c r="AL56" s="874"/>
      <c r="AM56" s="874"/>
      <c r="AN56" s="874"/>
      <c r="AO56" s="874"/>
      <c r="AP56" s="874"/>
      <c r="AQ56" s="874"/>
      <c r="AR56" s="874"/>
      <c r="AS56" s="874"/>
      <c r="AT56" s="874"/>
      <c r="AU56" s="874"/>
      <c r="AV56" s="874"/>
      <c r="AW56" s="874"/>
      <c r="AX56" s="874"/>
      <c r="AY56" s="874"/>
      <c r="AZ56" s="876"/>
      <c r="BA56" s="876"/>
      <c r="BB56" s="876"/>
      <c r="BC56" s="876"/>
      <c r="BD56" s="876"/>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3"/>
      <c r="R57" s="874"/>
      <c r="S57" s="874"/>
      <c r="T57" s="874"/>
      <c r="U57" s="874"/>
      <c r="V57" s="874"/>
      <c r="W57" s="874"/>
      <c r="X57" s="874"/>
      <c r="Y57" s="874"/>
      <c r="Z57" s="874"/>
      <c r="AA57" s="874"/>
      <c r="AB57" s="874"/>
      <c r="AC57" s="874"/>
      <c r="AD57" s="874"/>
      <c r="AE57" s="875"/>
      <c r="AF57" s="822"/>
      <c r="AG57" s="823"/>
      <c r="AH57" s="823"/>
      <c r="AI57" s="823"/>
      <c r="AJ57" s="824"/>
      <c r="AK57" s="877"/>
      <c r="AL57" s="874"/>
      <c r="AM57" s="874"/>
      <c r="AN57" s="874"/>
      <c r="AO57" s="874"/>
      <c r="AP57" s="874"/>
      <c r="AQ57" s="874"/>
      <c r="AR57" s="874"/>
      <c r="AS57" s="874"/>
      <c r="AT57" s="874"/>
      <c r="AU57" s="874"/>
      <c r="AV57" s="874"/>
      <c r="AW57" s="874"/>
      <c r="AX57" s="874"/>
      <c r="AY57" s="874"/>
      <c r="AZ57" s="876"/>
      <c r="BA57" s="876"/>
      <c r="BB57" s="876"/>
      <c r="BC57" s="876"/>
      <c r="BD57" s="876"/>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3"/>
      <c r="R58" s="874"/>
      <c r="S58" s="874"/>
      <c r="T58" s="874"/>
      <c r="U58" s="874"/>
      <c r="V58" s="874"/>
      <c r="W58" s="874"/>
      <c r="X58" s="874"/>
      <c r="Y58" s="874"/>
      <c r="Z58" s="874"/>
      <c r="AA58" s="874"/>
      <c r="AB58" s="874"/>
      <c r="AC58" s="874"/>
      <c r="AD58" s="874"/>
      <c r="AE58" s="875"/>
      <c r="AF58" s="822"/>
      <c r="AG58" s="823"/>
      <c r="AH58" s="823"/>
      <c r="AI58" s="823"/>
      <c r="AJ58" s="824"/>
      <c r="AK58" s="877"/>
      <c r="AL58" s="874"/>
      <c r="AM58" s="874"/>
      <c r="AN58" s="874"/>
      <c r="AO58" s="874"/>
      <c r="AP58" s="874"/>
      <c r="AQ58" s="874"/>
      <c r="AR58" s="874"/>
      <c r="AS58" s="874"/>
      <c r="AT58" s="874"/>
      <c r="AU58" s="874"/>
      <c r="AV58" s="874"/>
      <c r="AW58" s="874"/>
      <c r="AX58" s="874"/>
      <c r="AY58" s="874"/>
      <c r="AZ58" s="876"/>
      <c r="BA58" s="876"/>
      <c r="BB58" s="876"/>
      <c r="BC58" s="876"/>
      <c r="BD58" s="876"/>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3"/>
      <c r="R59" s="874"/>
      <c r="S59" s="874"/>
      <c r="T59" s="874"/>
      <c r="U59" s="874"/>
      <c r="V59" s="874"/>
      <c r="W59" s="874"/>
      <c r="X59" s="874"/>
      <c r="Y59" s="874"/>
      <c r="Z59" s="874"/>
      <c r="AA59" s="874"/>
      <c r="AB59" s="874"/>
      <c r="AC59" s="874"/>
      <c r="AD59" s="874"/>
      <c r="AE59" s="875"/>
      <c r="AF59" s="822"/>
      <c r="AG59" s="823"/>
      <c r="AH59" s="823"/>
      <c r="AI59" s="823"/>
      <c r="AJ59" s="824"/>
      <c r="AK59" s="877"/>
      <c r="AL59" s="874"/>
      <c r="AM59" s="874"/>
      <c r="AN59" s="874"/>
      <c r="AO59" s="874"/>
      <c r="AP59" s="874"/>
      <c r="AQ59" s="874"/>
      <c r="AR59" s="874"/>
      <c r="AS59" s="874"/>
      <c r="AT59" s="874"/>
      <c r="AU59" s="874"/>
      <c r="AV59" s="874"/>
      <c r="AW59" s="874"/>
      <c r="AX59" s="874"/>
      <c r="AY59" s="874"/>
      <c r="AZ59" s="876"/>
      <c r="BA59" s="876"/>
      <c r="BB59" s="876"/>
      <c r="BC59" s="876"/>
      <c r="BD59" s="876"/>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3"/>
      <c r="R60" s="874"/>
      <c r="S60" s="874"/>
      <c r="T60" s="874"/>
      <c r="U60" s="874"/>
      <c r="V60" s="874"/>
      <c r="W60" s="874"/>
      <c r="X60" s="874"/>
      <c r="Y60" s="874"/>
      <c r="Z60" s="874"/>
      <c r="AA60" s="874"/>
      <c r="AB60" s="874"/>
      <c r="AC60" s="874"/>
      <c r="AD60" s="874"/>
      <c r="AE60" s="875"/>
      <c r="AF60" s="822"/>
      <c r="AG60" s="823"/>
      <c r="AH60" s="823"/>
      <c r="AI60" s="823"/>
      <c r="AJ60" s="824"/>
      <c r="AK60" s="877"/>
      <c r="AL60" s="874"/>
      <c r="AM60" s="874"/>
      <c r="AN60" s="874"/>
      <c r="AO60" s="874"/>
      <c r="AP60" s="874"/>
      <c r="AQ60" s="874"/>
      <c r="AR60" s="874"/>
      <c r="AS60" s="874"/>
      <c r="AT60" s="874"/>
      <c r="AU60" s="874"/>
      <c r="AV60" s="874"/>
      <c r="AW60" s="874"/>
      <c r="AX60" s="874"/>
      <c r="AY60" s="874"/>
      <c r="AZ60" s="876"/>
      <c r="BA60" s="876"/>
      <c r="BB60" s="876"/>
      <c r="BC60" s="876"/>
      <c r="BD60" s="876"/>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3"/>
      <c r="R61" s="874"/>
      <c r="S61" s="874"/>
      <c r="T61" s="874"/>
      <c r="U61" s="874"/>
      <c r="V61" s="874"/>
      <c r="W61" s="874"/>
      <c r="X61" s="874"/>
      <c r="Y61" s="874"/>
      <c r="Z61" s="874"/>
      <c r="AA61" s="874"/>
      <c r="AB61" s="874"/>
      <c r="AC61" s="874"/>
      <c r="AD61" s="874"/>
      <c r="AE61" s="875"/>
      <c r="AF61" s="822"/>
      <c r="AG61" s="823"/>
      <c r="AH61" s="823"/>
      <c r="AI61" s="823"/>
      <c r="AJ61" s="824"/>
      <c r="AK61" s="877"/>
      <c r="AL61" s="874"/>
      <c r="AM61" s="874"/>
      <c r="AN61" s="874"/>
      <c r="AO61" s="874"/>
      <c r="AP61" s="874"/>
      <c r="AQ61" s="874"/>
      <c r="AR61" s="874"/>
      <c r="AS61" s="874"/>
      <c r="AT61" s="874"/>
      <c r="AU61" s="874"/>
      <c r="AV61" s="874"/>
      <c r="AW61" s="874"/>
      <c r="AX61" s="874"/>
      <c r="AY61" s="874"/>
      <c r="AZ61" s="876"/>
      <c r="BA61" s="876"/>
      <c r="BB61" s="876"/>
      <c r="BC61" s="876"/>
      <c r="BD61" s="876"/>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3"/>
      <c r="R62" s="874"/>
      <c r="S62" s="874"/>
      <c r="T62" s="874"/>
      <c r="U62" s="874"/>
      <c r="V62" s="874"/>
      <c r="W62" s="874"/>
      <c r="X62" s="874"/>
      <c r="Y62" s="874"/>
      <c r="Z62" s="874"/>
      <c r="AA62" s="874"/>
      <c r="AB62" s="874"/>
      <c r="AC62" s="874"/>
      <c r="AD62" s="874"/>
      <c r="AE62" s="875"/>
      <c r="AF62" s="822"/>
      <c r="AG62" s="823"/>
      <c r="AH62" s="823"/>
      <c r="AI62" s="823"/>
      <c r="AJ62" s="824"/>
      <c r="AK62" s="877"/>
      <c r="AL62" s="874"/>
      <c r="AM62" s="874"/>
      <c r="AN62" s="874"/>
      <c r="AO62" s="874"/>
      <c r="AP62" s="874"/>
      <c r="AQ62" s="874"/>
      <c r="AR62" s="874"/>
      <c r="AS62" s="874"/>
      <c r="AT62" s="874"/>
      <c r="AU62" s="874"/>
      <c r="AV62" s="874"/>
      <c r="AW62" s="874"/>
      <c r="AX62" s="874"/>
      <c r="AY62" s="874"/>
      <c r="AZ62" s="876"/>
      <c r="BA62" s="876"/>
      <c r="BB62" s="876"/>
      <c r="BC62" s="876"/>
      <c r="BD62" s="876"/>
      <c r="BE62" s="868"/>
      <c r="BF62" s="868"/>
      <c r="BG62" s="868"/>
      <c r="BH62" s="868"/>
      <c r="BI62" s="869"/>
      <c r="BJ62" s="885"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397</v>
      </c>
      <c r="C63" s="826"/>
      <c r="D63" s="826"/>
      <c r="E63" s="826"/>
      <c r="F63" s="826"/>
      <c r="G63" s="826"/>
      <c r="H63" s="826"/>
      <c r="I63" s="826"/>
      <c r="J63" s="826"/>
      <c r="K63" s="826"/>
      <c r="L63" s="826"/>
      <c r="M63" s="826"/>
      <c r="N63" s="826"/>
      <c r="O63" s="826"/>
      <c r="P63" s="827"/>
      <c r="Q63" s="878"/>
      <c r="R63" s="879"/>
      <c r="S63" s="879"/>
      <c r="T63" s="879"/>
      <c r="U63" s="879"/>
      <c r="V63" s="879"/>
      <c r="W63" s="879"/>
      <c r="X63" s="879"/>
      <c r="Y63" s="879"/>
      <c r="Z63" s="879"/>
      <c r="AA63" s="879"/>
      <c r="AB63" s="879"/>
      <c r="AC63" s="879"/>
      <c r="AD63" s="879"/>
      <c r="AE63" s="880"/>
      <c r="AF63" s="881">
        <v>792</v>
      </c>
      <c r="AG63" s="882"/>
      <c r="AH63" s="882"/>
      <c r="AI63" s="882"/>
      <c r="AJ63" s="883"/>
      <c r="AK63" s="884"/>
      <c r="AL63" s="879"/>
      <c r="AM63" s="879"/>
      <c r="AN63" s="879"/>
      <c r="AO63" s="879"/>
      <c r="AP63" s="882"/>
      <c r="AQ63" s="882"/>
      <c r="AR63" s="882"/>
      <c r="AS63" s="882"/>
      <c r="AT63" s="882"/>
      <c r="AU63" s="882"/>
      <c r="AV63" s="882"/>
      <c r="AW63" s="882"/>
      <c r="AX63" s="882"/>
      <c r="AY63" s="882"/>
      <c r="AZ63" s="886"/>
      <c r="BA63" s="886"/>
      <c r="BB63" s="886"/>
      <c r="BC63" s="886"/>
      <c r="BD63" s="886"/>
      <c r="BE63" s="887"/>
      <c r="BF63" s="887"/>
      <c r="BG63" s="887"/>
      <c r="BH63" s="887"/>
      <c r="BI63" s="888"/>
      <c r="BJ63" s="889" t="s">
        <v>122</v>
      </c>
      <c r="BK63" s="890"/>
      <c r="BL63" s="890"/>
      <c r="BM63" s="890"/>
      <c r="BN63" s="891"/>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399</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2" t="s">
        <v>384</v>
      </c>
      <c r="AG66" s="851"/>
      <c r="AH66" s="851"/>
      <c r="AI66" s="851"/>
      <c r="AJ66" s="893"/>
      <c r="AK66" s="769" t="s">
        <v>385</v>
      </c>
      <c r="AL66" s="764"/>
      <c r="AM66" s="764"/>
      <c r="AN66" s="764"/>
      <c r="AO66" s="765"/>
      <c r="AP66" s="769" t="s">
        <v>386</v>
      </c>
      <c r="AQ66" s="770"/>
      <c r="AR66" s="770"/>
      <c r="AS66" s="770"/>
      <c r="AT66" s="771"/>
      <c r="AU66" s="769" t="s">
        <v>400</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7"/>
      <c r="BT66" s="898"/>
      <c r="BU66" s="898"/>
      <c r="BV66" s="898"/>
      <c r="BW66" s="898"/>
      <c r="BX66" s="898"/>
      <c r="BY66" s="898"/>
      <c r="BZ66" s="898"/>
      <c r="CA66" s="898"/>
      <c r="CB66" s="898"/>
      <c r="CC66" s="898"/>
      <c r="CD66" s="898"/>
      <c r="CE66" s="898"/>
      <c r="CF66" s="898"/>
      <c r="CG66" s="903"/>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4"/>
      <c r="AG67" s="854"/>
      <c r="AH67" s="854"/>
      <c r="AI67" s="854"/>
      <c r="AJ67" s="895"/>
      <c r="AK67" s="896"/>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7"/>
      <c r="BT67" s="898"/>
      <c r="BU67" s="898"/>
      <c r="BV67" s="898"/>
      <c r="BW67" s="898"/>
      <c r="BX67" s="898"/>
      <c r="BY67" s="898"/>
      <c r="BZ67" s="898"/>
      <c r="CA67" s="898"/>
      <c r="CB67" s="898"/>
      <c r="CC67" s="898"/>
      <c r="CD67" s="898"/>
      <c r="CE67" s="898"/>
      <c r="CF67" s="898"/>
      <c r="CG67" s="903"/>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30"/>
    </row>
    <row r="68" spans="1:131" ht="26.25" customHeight="1" thickTop="1" x14ac:dyDescent="0.15">
      <c r="A68" s="236">
        <v>1</v>
      </c>
      <c r="B68" s="907" t="s">
        <v>546</v>
      </c>
      <c r="C68" s="908"/>
      <c r="D68" s="908"/>
      <c r="E68" s="908"/>
      <c r="F68" s="908"/>
      <c r="G68" s="908"/>
      <c r="H68" s="908"/>
      <c r="I68" s="908"/>
      <c r="J68" s="908"/>
      <c r="K68" s="908"/>
      <c r="L68" s="908"/>
      <c r="M68" s="908"/>
      <c r="N68" s="908"/>
      <c r="O68" s="908"/>
      <c r="P68" s="909"/>
      <c r="Q68" s="910">
        <v>2507</v>
      </c>
      <c r="R68" s="904"/>
      <c r="S68" s="904"/>
      <c r="T68" s="904"/>
      <c r="U68" s="904"/>
      <c r="V68" s="904">
        <v>2385</v>
      </c>
      <c r="W68" s="904"/>
      <c r="X68" s="904"/>
      <c r="Y68" s="904"/>
      <c r="Z68" s="904"/>
      <c r="AA68" s="904">
        <v>122</v>
      </c>
      <c r="AB68" s="904"/>
      <c r="AC68" s="904"/>
      <c r="AD68" s="904"/>
      <c r="AE68" s="904"/>
      <c r="AF68" s="904">
        <v>122</v>
      </c>
      <c r="AG68" s="904"/>
      <c r="AH68" s="904"/>
      <c r="AI68" s="904"/>
      <c r="AJ68" s="904"/>
      <c r="AK68" s="904" t="s">
        <v>545</v>
      </c>
      <c r="AL68" s="904"/>
      <c r="AM68" s="904"/>
      <c r="AN68" s="904"/>
      <c r="AO68" s="904"/>
      <c r="AP68" s="904" t="s">
        <v>545</v>
      </c>
      <c r="AQ68" s="904"/>
      <c r="AR68" s="904"/>
      <c r="AS68" s="904"/>
      <c r="AT68" s="904"/>
      <c r="AU68" s="904" t="s">
        <v>545</v>
      </c>
      <c r="AV68" s="904"/>
      <c r="AW68" s="904"/>
      <c r="AX68" s="904"/>
      <c r="AY68" s="904"/>
      <c r="AZ68" s="905"/>
      <c r="BA68" s="905"/>
      <c r="BB68" s="905"/>
      <c r="BC68" s="905"/>
      <c r="BD68" s="906"/>
      <c r="BE68" s="241"/>
      <c r="BF68" s="241"/>
      <c r="BG68" s="241"/>
      <c r="BH68" s="241"/>
      <c r="BI68" s="241"/>
      <c r="BJ68" s="241"/>
      <c r="BK68" s="241"/>
      <c r="BL68" s="241"/>
      <c r="BM68" s="241"/>
      <c r="BN68" s="241"/>
      <c r="BO68" s="241"/>
      <c r="BP68" s="241"/>
      <c r="BQ68" s="238">
        <v>62</v>
      </c>
      <c r="BR68" s="243"/>
      <c r="BS68" s="897"/>
      <c r="BT68" s="898"/>
      <c r="BU68" s="898"/>
      <c r="BV68" s="898"/>
      <c r="BW68" s="898"/>
      <c r="BX68" s="898"/>
      <c r="BY68" s="898"/>
      <c r="BZ68" s="898"/>
      <c r="CA68" s="898"/>
      <c r="CB68" s="898"/>
      <c r="CC68" s="898"/>
      <c r="CD68" s="898"/>
      <c r="CE68" s="898"/>
      <c r="CF68" s="898"/>
      <c r="CG68" s="903"/>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30"/>
    </row>
    <row r="69" spans="1:131" ht="26.25" customHeight="1" x14ac:dyDescent="0.15">
      <c r="A69" s="238">
        <v>2</v>
      </c>
      <c r="B69" s="911" t="s">
        <v>547</v>
      </c>
      <c r="C69" s="912"/>
      <c r="D69" s="912"/>
      <c r="E69" s="912"/>
      <c r="F69" s="912"/>
      <c r="G69" s="912"/>
      <c r="H69" s="912"/>
      <c r="I69" s="912"/>
      <c r="J69" s="912"/>
      <c r="K69" s="912"/>
      <c r="L69" s="912"/>
      <c r="M69" s="912"/>
      <c r="N69" s="912"/>
      <c r="O69" s="912"/>
      <c r="P69" s="913"/>
      <c r="Q69" s="914">
        <v>4487</v>
      </c>
      <c r="R69" s="866"/>
      <c r="S69" s="866"/>
      <c r="T69" s="866"/>
      <c r="U69" s="866"/>
      <c r="V69" s="866">
        <v>4240</v>
      </c>
      <c r="W69" s="866"/>
      <c r="X69" s="866"/>
      <c r="Y69" s="866"/>
      <c r="Z69" s="866"/>
      <c r="AA69" s="866">
        <v>247</v>
      </c>
      <c r="AB69" s="866"/>
      <c r="AC69" s="866"/>
      <c r="AD69" s="866"/>
      <c r="AE69" s="866"/>
      <c r="AF69" s="866">
        <v>247</v>
      </c>
      <c r="AG69" s="866"/>
      <c r="AH69" s="866"/>
      <c r="AI69" s="866"/>
      <c r="AJ69" s="866"/>
      <c r="AK69" s="866" t="s">
        <v>545</v>
      </c>
      <c r="AL69" s="866"/>
      <c r="AM69" s="866"/>
      <c r="AN69" s="866"/>
      <c r="AO69" s="866"/>
      <c r="AP69" s="866" t="s">
        <v>545</v>
      </c>
      <c r="AQ69" s="866"/>
      <c r="AR69" s="866"/>
      <c r="AS69" s="866"/>
      <c r="AT69" s="866"/>
      <c r="AU69" s="866" t="s">
        <v>545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7"/>
      <c r="BT69" s="898"/>
      <c r="BU69" s="898"/>
      <c r="BV69" s="898"/>
      <c r="BW69" s="898"/>
      <c r="BX69" s="898"/>
      <c r="BY69" s="898"/>
      <c r="BZ69" s="898"/>
      <c r="CA69" s="898"/>
      <c r="CB69" s="898"/>
      <c r="CC69" s="898"/>
      <c r="CD69" s="898"/>
      <c r="CE69" s="898"/>
      <c r="CF69" s="898"/>
      <c r="CG69" s="903"/>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30"/>
    </row>
    <row r="70" spans="1:131" ht="26.25" customHeight="1" x14ac:dyDescent="0.15">
      <c r="A70" s="238">
        <v>3</v>
      </c>
      <c r="B70" s="911" t="s">
        <v>548</v>
      </c>
      <c r="C70" s="912"/>
      <c r="D70" s="912"/>
      <c r="E70" s="912"/>
      <c r="F70" s="912"/>
      <c r="G70" s="912"/>
      <c r="H70" s="912"/>
      <c r="I70" s="912"/>
      <c r="J70" s="912"/>
      <c r="K70" s="912"/>
      <c r="L70" s="912"/>
      <c r="M70" s="912"/>
      <c r="N70" s="912"/>
      <c r="O70" s="912"/>
      <c r="P70" s="913"/>
      <c r="Q70" s="914">
        <v>2028</v>
      </c>
      <c r="R70" s="866"/>
      <c r="S70" s="866"/>
      <c r="T70" s="866"/>
      <c r="U70" s="866"/>
      <c r="V70" s="866">
        <v>2000</v>
      </c>
      <c r="W70" s="866"/>
      <c r="X70" s="866"/>
      <c r="Y70" s="866"/>
      <c r="Z70" s="866"/>
      <c r="AA70" s="866">
        <v>28</v>
      </c>
      <c r="AB70" s="866"/>
      <c r="AC70" s="866"/>
      <c r="AD70" s="866"/>
      <c r="AE70" s="866"/>
      <c r="AF70" s="866">
        <v>28</v>
      </c>
      <c r="AG70" s="866"/>
      <c r="AH70" s="866"/>
      <c r="AI70" s="866"/>
      <c r="AJ70" s="866"/>
      <c r="AK70" s="866">
        <v>432</v>
      </c>
      <c r="AL70" s="866"/>
      <c r="AM70" s="866"/>
      <c r="AN70" s="866"/>
      <c r="AO70" s="866"/>
      <c r="AP70" s="866">
        <v>460</v>
      </c>
      <c r="AQ70" s="866"/>
      <c r="AR70" s="866"/>
      <c r="AS70" s="866"/>
      <c r="AT70" s="866"/>
      <c r="AU70" s="866">
        <v>44</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7"/>
      <c r="BT70" s="898"/>
      <c r="BU70" s="898"/>
      <c r="BV70" s="898"/>
      <c r="BW70" s="898"/>
      <c r="BX70" s="898"/>
      <c r="BY70" s="898"/>
      <c r="BZ70" s="898"/>
      <c r="CA70" s="898"/>
      <c r="CB70" s="898"/>
      <c r="CC70" s="898"/>
      <c r="CD70" s="898"/>
      <c r="CE70" s="898"/>
      <c r="CF70" s="898"/>
      <c r="CG70" s="903"/>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30"/>
    </row>
    <row r="71" spans="1:131" ht="26.25" customHeight="1" x14ac:dyDescent="0.15">
      <c r="A71" s="238">
        <v>4</v>
      </c>
      <c r="B71" s="911" t="s">
        <v>549</v>
      </c>
      <c r="C71" s="912"/>
      <c r="D71" s="912"/>
      <c r="E71" s="912"/>
      <c r="F71" s="912"/>
      <c r="G71" s="912"/>
      <c r="H71" s="912"/>
      <c r="I71" s="912"/>
      <c r="J71" s="912"/>
      <c r="K71" s="912"/>
      <c r="L71" s="912"/>
      <c r="M71" s="912"/>
      <c r="N71" s="912"/>
      <c r="O71" s="912"/>
      <c r="P71" s="913"/>
      <c r="Q71" s="914">
        <v>8729</v>
      </c>
      <c r="R71" s="866"/>
      <c r="S71" s="866"/>
      <c r="T71" s="866"/>
      <c r="U71" s="866"/>
      <c r="V71" s="866">
        <v>8260</v>
      </c>
      <c r="W71" s="866"/>
      <c r="X71" s="866"/>
      <c r="Y71" s="866"/>
      <c r="Z71" s="866"/>
      <c r="AA71" s="866">
        <v>469</v>
      </c>
      <c r="AB71" s="866"/>
      <c r="AC71" s="866"/>
      <c r="AD71" s="866"/>
      <c r="AE71" s="866"/>
      <c r="AF71" s="866">
        <v>469</v>
      </c>
      <c r="AG71" s="866"/>
      <c r="AH71" s="866"/>
      <c r="AI71" s="866"/>
      <c r="AJ71" s="866"/>
      <c r="AK71" s="866">
        <v>1283</v>
      </c>
      <c r="AL71" s="866"/>
      <c r="AM71" s="866"/>
      <c r="AN71" s="866"/>
      <c r="AO71" s="866"/>
      <c r="AP71" s="866" t="s">
        <v>545</v>
      </c>
      <c r="AQ71" s="866"/>
      <c r="AR71" s="866"/>
      <c r="AS71" s="866"/>
      <c r="AT71" s="866"/>
      <c r="AU71" s="866" t="s">
        <v>545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7"/>
      <c r="BT71" s="898"/>
      <c r="BU71" s="898"/>
      <c r="BV71" s="898"/>
      <c r="BW71" s="898"/>
      <c r="BX71" s="898"/>
      <c r="BY71" s="898"/>
      <c r="BZ71" s="898"/>
      <c r="CA71" s="898"/>
      <c r="CB71" s="898"/>
      <c r="CC71" s="898"/>
      <c r="CD71" s="898"/>
      <c r="CE71" s="898"/>
      <c r="CF71" s="898"/>
      <c r="CG71" s="903"/>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30"/>
    </row>
    <row r="72" spans="1:131" ht="26.25" customHeight="1" x14ac:dyDescent="0.15">
      <c r="A72" s="238">
        <v>5</v>
      </c>
      <c r="B72" s="911" t="s">
        <v>550</v>
      </c>
      <c r="C72" s="912"/>
      <c r="D72" s="912"/>
      <c r="E72" s="912"/>
      <c r="F72" s="912"/>
      <c r="G72" s="912"/>
      <c r="H72" s="912"/>
      <c r="I72" s="912"/>
      <c r="J72" s="912"/>
      <c r="K72" s="912"/>
      <c r="L72" s="912"/>
      <c r="M72" s="912"/>
      <c r="N72" s="912"/>
      <c r="O72" s="912"/>
      <c r="P72" s="913"/>
      <c r="Q72" s="914">
        <v>334</v>
      </c>
      <c r="R72" s="866"/>
      <c r="S72" s="866"/>
      <c r="T72" s="866"/>
      <c r="U72" s="866"/>
      <c r="V72" s="866">
        <v>332</v>
      </c>
      <c r="W72" s="866"/>
      <c r="X72" s="866"/>
      <c r="Y72" s="866"/>
      <c r="Z72" s="866"/>
      <c r="AA72" s="866">
        <v>2</v>
      </c>
      <c r="AB72" s="866"/>
      <c r="AC72" s="866"/>
      <c r="AD72" s="866"/>
      <c r="AE72" s="866"/>
      <c r="AF72" s="866">
        <v>75</v>
      </c>
      <c r="AG72" s="866"/>
      <c r="AH72" s="866"/>
      <c r="AI72" s="866"/>
      <c r="AJ72" s="866"/>
      <c r="AK72" s="866">
        <v>13</v>
      </c>
      <c r="AL72" s="866"/>
      <c r="AM72" s="866"/>
      <c r="AN72" s="866"/>
      <c r="AO72" s="866"/>
      <c r="AP72" s="866">
        <v>409</v>
      </c>
      <c r="AQ72" s="866"/>
      <c r="AR72" s="866"/>
      <c r="AS72" s="866"/>
      <c r="AT72" s="866"/>
      <c r="AU72" s="866">
        <v>25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7"/>
      <c r="BT72" s="898"/>
      <c r="BU72" s="898"/>
      <c r="BV72" s="898"/>
      <c r="BW72" s="898"/>
      <c r="BX72" s="898"/>
      <c r="BY72" s="898"/>
      <c r="BZ72" s="898"/>
      <c r="CA72" s="898"/>
      <c r="CB72" s="898"/>
      <c r="CC72" s="898"/>
      <c r="CD72" s="898"/>
      <c r="CE72" s="898"/>
      <c r="CF72" s="898"/>
      <c r="CG72" s="903"/>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30"/>
    </row>
    <row r="73" spans="1:131" ht="26.25" customHeight="1" x14ac:dyDescent="0.15">
      <c r="A73" s="238">
        <v>6</v>
      </c>
      <c r="B73" s="911" t="s">
        <v>551</v>
      </c>
      <c r="C73" s="912"/>
      <c r="D73" s="912"/>
      <c r="E73" s="912"/>
      <c r="F73" s="912"/>
      <c r="G73" s="912"/>
      <c r="H73" s="912"/>
      <c r="I73" s="912"/>
      <c r="J73" s="912"/>
      <c r="K73" s="912"/>
      <c r="L73" s="912"/>
      <c r="M73" s="912"/>
      <c r="N73" s="912"/>
      <c r="O73" s="912"/>
      <c r="P73" s="913"/>
      <c r="Q73" s="914">
        <v>465</v>
      </c>
      <c r="R73" s="866"/>
      <c r="S73" s="866"/>
      <c r="T73" s="866"/>
      <c r="U73" s="866"/>
      <c r="V73" s="866">
        <v>276</v>
      </c>
      <c r="W73" s="866"/>
      <c r="X73" s="866"/>
      <c r="Y73" s="866"/>
      <c r="Z73" s="866"/>
      <c r="AA73" s="866">
        <v>189</v>
      </c>
      <c r="AB73" s="866"/>
      <c r="AC73" s="866"/>
      <c r="AD73" s="866"/>
      <c r="AE73" s="866"/>
      <c r="AF73" s="866">
        <v>39</v>
      </c>
      <c r="AG73" s="866"/>
      <c r="AH73" s="866"/>
      <c r="AI73" s="866"/>
      <c r="AJ73" s="866"/>
      <c r="AK73" s="866">
        <v>25</v>
      </c>
      <c r="AL73" s="866"/>
      <c r="AM73" s="866"/>
      <c r="AN73" s="866"/>
      <c r="AO73" s="866"/>
      <c r="AP73" s="866" t="s">
        <v>488</v>
      </c>
      <c r="AQ73" s="866"/>
      <c r="AR73" s="866"/>
      <c r="AS73" s="866"/>
      <c r="AT73" s="866"/>
      <c r="AU73" s="866" t="s">
        <v>545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7"/>
      <c r="BT73" s="898"/>
      <c r="BU73" s="898"/>
      <c r="BV73" s="898"/>
      <c r="BW73" s="898"/>
      <c r="BX73" s="898"/>
      <c r="BY73" s="898"/>
      <c r="BZ73" s="898"/>
      <c r="CA73" s="898"/>
      <c r="CB73" s="898"/>
      <c r="CC73" s="898"/>
      <c r="CD73" s="898"/>
      <c r="CE73" s="898"/>
      <c r="CF73" s="898"/>
      <c r="CG73" s="903"/>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30"/>
    </row>
    <row r="74" spans="1:131" ht="26.25" customHeight="1" x14ac:dyDescent="0.15">
      <c r="A74" s="238">
        <v>7</v>
      </c>
      <c r="B74" s="911" t="s">
        <v>552</v>
      </c>
      <c r="C74" s="912"/>
      <c r="D74" s="912"/>
      <c r="E74" s="912"/>
      <c r="F74" s="912"/>
      <c r="G74" s="912"/>
      <c r="H74" s="912"/>
      <c r="I74" s="912"/>
      <c r="J74" s="912"/>
      <c r="K74" s="912"/>
      <c r="L74" s="912"/>
      <c r="M74" s="912"/>
      <c r="N74" s="912"/>
      <c r="O74" s="912"/>
      <c r="P74" s="913"/>
      <c r="Q74" s="914">
        <v>119343</v>
      </c>
      <c r="R74" s="866"/>
      <c r="S74" s="866"/>
      <c r="T74" s="866"/>
      <c r="U74" s="866"/>
      <c r="V74" s="866">
        <v>116681</v>
      </c>
      <c r="W74" s="866"/>
      <c r="X74" s="866"/>
      <c r="Y74" s="866"/>
      <c r="Z74" s="866"/>
      <c r="AA74" s="866">
        <v>2662</v>
      </c>
      <c r="AB74" s="866"/>
      <c r="AC74" s="866"/>
      <c r="AD74" s="866"/>
      <c r="AE74" s="866"/>
      <c r="AF74" s="866">
        <v>2662</v>
      </c>
      <c r="AG74" s="866"/>
      <c r="AH74" s="866"/>
      <c r="AI74" s="866"/>
      <c r="AJ74" s="866"/>
      <c r="AK74" s="866" t="s">
        <v>488</v>
      </c>
      <c r="AL74" s="866"/>
      <c r="AM74" s="866"/>
      <c r="AN74" s="866"/>
      <c r="AO74" s="866"/>
      <c r="AP74" s="866" t="s">
        <v>488</v>
      </c>
      <c r="AQ74" s="866"/>
      <c r="AR74" s="866"/>
      <c r="AS74" s="866"/>
      <c r="AT74" s="866"/>
      <c r="AU74" s="866" t="s">
        <v>545</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7"/>
      <c r="BT74" s="898"/>
      <c r="BU74" s="898"/>
      <c r="BV74" s="898"/>
      <c r="BW74" s="898"/>
      <c r="BX74" s="898"/>
      <c r="BY74" s="898"/>
      <c r="BZ74" s="898"/>
      <c r="CA74" s="898"/>
      <c r="CB74" s="898"/>
      <c r="CC74" s="898"/>
      <c r="CD74" s="898"/>
      <c r="CE74" s="898"/>
      <c r="CF74" s="898"/>
      <c r="CG74" s="903"/>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30"/>
    </row>
    <row r="75" spans="1:131" ht="26.25" customHeight="1" x14ac:dyDescent="0.15">
      <c r="A75" s="238">
        <v>8</v>
      </c>
      <c r="B75" s="911"/>
      <c r="C75" s="912"/>
      <c r="D75" s="912"/>
      <c r="E75" s="912"/>
      <c r="F75" s="912"/>
      <c r="G75" s="912"/>
      <c r="H75" s="912"/>
      <c r="I75" s="912"/>
      <c r="J75" s="912"/>
      <c r="K75" s="912"/>
      <c r="L75" s="912"/>
      <c r="M75" s="912"/>
      <c r="N75" s="912"/>
      <c r="O75" s="912"/>
      <c r="P75" s="913"/>
      <c r="Q75" s="915"/>
      <c r="R75" s="872"/>
      <c r="S75" s="872"/>
      <c r="T75" s="872"/>
      <c r="U75" s="870"/>
      <c r="V75" s="871"/>
      <c r="W75" s="872"/>
      <c r="X75" s="872"/>
      <c r="Y75" s="872"/>
      <c r="Z75" s="870"/>
      <c r="AA75" s="871"/>
      <c r="AB75" s="872"/>
      <c r="AC75" s="872"/>
      <c r="AD75" s="872"/>
      <c r="AE75" s="870"/>
      <c r="AF75" s="871"/>
      <c r="AG75" s="872"/>
      <c r="AH75" s="872"/>
      <c r="AI75" s="872"/>
      <c r="AJ75" s="870"/>
      <c r="AK75" s="871"/>
      <c r="AL75" s="872"/>
      <c r="AM75" s="872"/>
      <c r="AN75" s="872"/>
      <c r="AO75" s="870"/>
      <c r="AP75" s="871"/>
      <c r="AQ75" s="872"/>
      <c r="AR75" s="872"/>
      <c r="AS75" s="872"/>
      <c r="AT75" s="870"/>
      <c r="AU75" s="871"/>
      <c r="AV75" s="872"/>
      <c r="AW75" s="872"/>
      <c r="AX75" s="872"/>
      <c r="AY75" s="870"/>
      <c r="AZ75" s="868"/>
      <c r="BA75" s="868"/>
      <c r="BB75" s="868"/>
      <c r="BC75" s="868"/>
      <c r="BD75" s="869"/>
      <c r="BE75" s="241"/>
      <c r="BF75" s="241"/>
      <c r="BG75" s="241"/>
      <c r="BH75" s="241"/>
      <c r="BI75" s="241"/>
      <c r="BJ75" s="241"/>
      <c r="BK75" s="241"/>
      <c r="BL75" s="241"/>
      <c r="BM75" s="241"/>
      <c r="BN75" s="241"/>
      <c r="BO75" s="241"/>
      <c r="BP75" s="241"/>
      <c r="BQ75" s="238">
        <v>69</v>
      </c>
      <c r="BR75" s="243"/>
      <c r="BS75" s="897"/>
      <c r="BT75" s="898"/>
      <c r="BU75" s="898"/>
      <c r="BV75" s="898"/>
      <c r="BW75" s="898"/>
      <c r="BX75" s="898"/>
      <c r="BY75" s="898"/>
      <c r="BZ75" s="898"/>
      <c r="CA75" s="898"/>
      <c r="CB75" s="898"/>
      <c r="CC75" s="898"/>
      <c r="CD75" s="898"/>
      <c r="CE75" s="898"/>
      <c r="CF75" s="898"/>
      <c r="CG75" s="903"/>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30"/>
    </row>
    <row r="76" spans="1:131" ht="26.25" customHeight="1" x14ac:dyDescent="0.15">
      <c r="A76" s="238">
        <v>9</v>
      </c>
      <c r="B76" s="911"/>
      <c r="C76" s="912"/>
      <c r="D76" s="912"/>
      <c r="E76" s="912"/>
      <c r="F76" s="912"/>
      <c r="G76" s="912"/>
      <c r="H76" s="912"/>
      <c r="I76" s="912"/>
      <c r="J76" s="912"/>
      <c r="K76" s="912"/>
      <c r="L76" s="912"/>
      <c r="M76" s="912"/>
      <c r="N76" s="912"/>
      <c r="O76" s="912"/>
      <c r="P76" s="913"/>
      <c r="Q76" s="915"/>
      <c r="R76" s="872"/>
      <c r="S76" s="872"/>
      <c r="T76" s="872"/>
      <c r="U76" s="870"/>
      <c r="V76" s="871"/>
      <c r="W76" s="872"/>
      <c r="X76" s="872"/>
      <c r="Y76" s="872"/>
      <c r="Z76" s="870"/>
      <c r="AA76" s="871"/>
      <c r="AB76" s="872"/>
      <c r="AC76" s="872"/>
      <c r="AD76" s="872"/>
      <c r="AE76" s="870"/>
      <c r="AF76" s="871"/>
      <c r="AG76" s="872"/>
      <c r="AH76" s="872"/>
      <c r="AI76" s="872"/>
      <c r="AJ76" s="870"/>
      <c r="AK76" s="871"/>
      <c r="AL76" s="872"/>
      <c r="AM76" s="872"/>
      <c r="AN76" s="872"/>
      <c r="AO76" s="870"/>
      <c r="AP76" s="871"/>
      <c r="AQ76" s="872"/>
      <c r="AR76" s="872"/>
      <c r="AS76" s="872"/>
      <c r="AT76" s="870"/>
      <c r="AU76" s="871"/>
      <c r="AV76" s="872"/>
      <c r="AW76" s="872"/>
      <c r="AX76" s="872"/>
      <c r="AY76" s="870"/>
      <c r="AZ76" s="868"/>
      <c r="BA76" s="868"/>
      <c r="BB76" s="868"/>
      <c r="BC76" s="868"/>
      <c r="BD76" s="869"/>
      <c r="BE76" s="241"/>
      <c r="BF76" s="241"/>
      <c r="BG76" s="241"/>
      <c r="BH76" s="241"/>
      <c r="BI76" s="241"/>
      <c r="BJ76" s="241"/>
      <c r="BK76" s="241"/>
      <c r="BL76" s="241"/>
      <c r="BM76" s="241"/>
      <c r="BN76" s="241"/>
      <c r="BO76" s="241"/>
      <c r="BP76" s="241"/>
      <c r="BQ76" s="238">
        <v>70</v>
      </c>
      <c r="BR76" s="243"/>
      <c r="BS76" s="897"/>
      <c r="BT76" s="898"/>
      <c r="BU76" s="898"/>
      <c r="BV76" s="898"/>
      <c r="BW76" s="898"/>
      <c r="BX76" s="898"/>
      <c r="BY76" s="898"/>
      <c r="BZ76" s="898"/>
      <c r="CA76" s="898"/>
      <c r="CB76" s="898"/>
      <c r="CC76" s="898"/>
      <c r="CD76" s="898"/>
      <c r="CE76" s="898"/>
      <c r="CF76" s="898"/>
      <c r="CG76" s="903"/>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30"/>
    </row>
    <row r="77" spans="1:131" ht="26.25" customHeight="1" x14ac:dyDescent="0.15">
      <c r="A77" s="238">
        <v>10</v>
      </c>
      <c r="B77" s="911"/>
      <c r="C77" s="912"/>
      <c r="D77" s="912"/>
      <c r="E77" s="912"/>
      <c r="F77" s="912"/>
      <c r="G77" s="912"/>
      <c r="H77" s="912"/>
      <c r="I77" s="912"/>
      <c r="J77" s="912"/>
      <c r="K77" s="912"/>
      <c r="L77" s="912"/>
      <c r="M77" s="912"/>
      <c r="N77" s="912"/>
      <c r="O77" s="912"/>
      <c r="P77" s="913"/>
      <c r="Q77" s="915"/>
      <c r="R77" s="872"/>
      <c r="S77" s="872"/>
      <c r="T77" s="872"/>
      <c r="U77" s="870"/>
      <c r="V77" s="871"/>
      <c r="W77" s="872"/>
      <c r="X77" s="872"/>
      <c r="Y77" s="872"/>
      <c r="Z77" s="870"/>
      <c r="AA77" s="871"/>
      <c r="AB77" s="872"/>
      <c r="AC77" s="872"/>
      <c r="AD77" s="872"/>
      <c r="AE77" s="870"/>
      <c r="AF77" s="871"/>
      <c r="AG77" s="872"/>
      <c r="AH77" s="872"/>
      <c r="AI77" s="872"/>
      <c r="AJ77" s="870"/>
      <c r="AK77" s="871"/>
      <c r="AL77" s="872"/>
      <c r="AM77" s="872"/>
      <c r="AN77" s="872"/>
      <c r="AO77" s="870"/>
      <c r="AP77" s="871"/>
      <c r="AQ77" s="872"/>
      <c r="AR77" s="872"/>
      <c r="AS77" s="872"/>
      <c r="AT77" s="870"/>
      <c r="AU77" s="871"/>
      <c r="AV77" s="872"/>
      <c r="AW77" s="872"/>
      <c r="AX77" s="872"/>
      <c r="AY77" s="870"/>
      <c r="AZ77" s="868"/>
      <c r="BA77" s="868"/>
      <c r="BB77" s="868"/>
      <c r="BC77" s="868"/>
      <c r="BD77" s="869"/>
      <c r="BE77" s="241"/>
      <c r="BF77" s="241"/>
      <c r="BG77" s="241"/>
      <c r="BH77" s="241"/>
      <c r="BI77" s="241"/>
      <c r="BJ77" s="241"/>
      <c r="BK77" s="241"/>
      <c r="BL77" s="241"/>
      <c r="BM77" s="241"/>
      <c r="BN77" s="241"/>
      <c r="BO77" s="241"/>
      <c r="BP77" s="241"/>
      <c r="BQ77" s="238">
        <v>71</v>
      </c>
      <c r="BR77" s="243"/>
      <c r="BS77" s="897"/>
      <c r="BT77" s="898"/>
      <c r="BU77" s="898"/>
      <c r="BV77" s="898"/>
      <c r="BW77" s="898"/>
      <c r="BX77" s="898"/>
      <c r="BY77" s="898"/>
      <c r="BZ77" s="898"/>
      <c r="CA77" s="898"/>
      <c r="CB77" s="898"/>
      <c r="CC77" s="898"/>
      <c r="CD77" s="898"/>
      <c r="CE77" s="898"/>
      <c r="CF77" s="898"/>
      <c r="CG77" s="903"/>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30"/>
    </row>
    <row r="78" spans="1:131" ht="26.25" customHeight="1" x14ac:dyDescent="0.15">
      <c r="A78" s="238">
        <v>11</v>
      </c>
      <c r="B78" s="911"/>
      <c r="C78" s="912"/>
      <c r="D78" s="912"/>
      <c r="E78" s="912"/>
      <c r="F78" s="912"/>
      <c r="G78" s="912"/>
      <c r="H78" s="912"/>
      <c r="I78" s="912"/>
      <c r="J78" s="912"/>
      <c r="K78" s="912"/>
      <c r="L78" s="912"/>
      <c r="M78" s="912"/>
      <c r="N78" s="912"/>
      <c r="O78" s="912"/>
      <c r="P78" s="913"/>
      <c r="Q78" s="914"/>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7"/>
      <c r="BT78" s="898"/>
      <c r="BU78" s="898"/>
      <c r="BV78" s="898"/>
      <c r="BW78" s="898"/>
      <c r="BX78" s="898"/>
      <c r="BY78" s="898"/>
      <c r="BZ78" s="898"/>
      <c r="CA78" s="898"/>
      <c r="CB78" s="898"/>
      <c r="CC78" s="898"/>
      <c r="CD78" s="898"/>
      <c r="CE78" s="898"/>
      <c r="CF78" s="898"/>
      <c r="CG78" s="903"/>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30"/>
    </row>
    <row r="79" spans="1:131" ht="26.25" customHeight="1" x14ac:dyDescent="0.15">
      <c r="A79" s="238">
        <v>12</v>
      </c>
      <c r="B79" s="911"/>
      <c r="C79" s="912"/>
      <c r="D79" s="912"/>
      <c r="E79" s="912"/>
      <c r="F79" s="912"/>
      <c r="G79" s="912"/>
      <c r="H79" s="912"/>
      <c r="I79" s="912"/>
      <c r="J79" s="912"/>
      <c r="K79" s="912"/>
      <c r="L79" s="912"/>
      <c r="M79" s="912"/>
      <c r="N79" s="912"/>
      <c r="O79" s="912"/>
      <c r="P79" s="913"/>
      <c r="Q79" s="914"/>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7"/>
      <c r="BT79" s="898"/>
      <c r="BU79" s="898"/>
      <c r="BV79" s="898"/>
      <c r="BW79" s="898"/>
      <c r="BX79" s="898"/>
      <c r="BY79" s="898"/>
      <c r="BZ79" s="898"/>
      <c r="CA79" s="898"/>
      <c r="CB79" s="898"/>
      <c r="CC79" s="898"/>
      <c r="CD79" s="898"/>
      <c r="CE79" s="898"/>
      <c r="CF79" s="898"/>
      <c r="CG79" s="903"/>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30"/>
    </row>
    <row r="80" spans="1:131" ht="26.25" customHeight="1" x14ac:dyDescent="0.15">
      <c r="A80" s="238">
        <v>13</v>
      </c>
      <c r="B80" s="911"/>
      <c r="C80" s="912"/>
      <c r="D80" s="912"/>
      <c r="E80" s="912"/>
      <c r="F80" s="912"/>
      <c r="G80" s="912"/>
      <c r="H80" s="912"/>
      <c r="I80" s="912"/>
      <c r="J80" s="912"/>
      <c r="K80" s="912"/>
      <c r="L80" s="912"/>
      <c r="M80" s="912"/>
      <c r="N80" s="912"/>
      <c r="O80" s="912"/>
      <c r="P80" s="913"/>
      <c r="Q80" s="914"/>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7"/>
      <c r="BT80" s="898"/>
      <c r="BU80" s="898"/>
      <c r="BV80" s="898"/>
      <c r="BW80" s="898"/>
      <c r="BX80" s="898"/>
      <c r="BY80" s="898"/>
      <c r="BZ80" s="898"/>
      <c r="CA80" s="898"/>
      <c r="CB80" s="898"/>
      <c r="CC80" s="898"/>
      <c r="CD80" s="898"/>
      <c r="CE80" s="898"/>
      <c r="CF80" s="898"/>
      <c r="CG80" s="903"/>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30"/>
    </row>
    <row r="81" spans="1:131" ht="26.25" customHeight="1" x14ac:dyDescent="0.15">
      <c r="A81" s="238">
        <v>14</v>
      </c>
      <c r="B81" s="911"/>
      <c r="C81" s="912"/>
      <c r="D81" s="912"/>
      <c r="E81" s="912"/>
      <c r="F81" s="912"/>
      <c r="G81" s="912"/>
      <c r="H81" s="912"/>
      <c r="I81" s="912"/>
      <c r="J81" s="912"/>
      <c r="K81" s="912"/>
      <c r="L81" s="912"/>
      <c r="M81" s="912"/>
      <c r="N81" s="912"/>
      <c r="O81" s="912"/>
      <c r="P81" s="913"/>
      <c r="Q81" s="914"/>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7"/>
      <c r="BT81" s="898"/>
      <c r="BU81" s="898"/>
      <c r="BV81" s="898"/>
      <c r="BW81" s="898"/>
      <c r="BX81" s="898"/>
      <c r="BY81" s="898"/>
      <c r="BZ81" s="898"/>
      <c r="CA81" s="898"/>
      <c r="CB81" s="898"/>
      <c r="CC81" s="898"/>
      <c r="CD81" s="898"/>
      <c r="CE81" s="898"/>
      <c r="CF81" s="898"/>
      <c r="CG81" s="903"/>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30"/>
    </row>
    <row r="82" spans="1:131" ht="26.25" customHeight="1" x14ac:dyDescent="0.15">
      <c r="A82" s="238">
        <v>15</v>
      </c>
      <c r="B82" s="911"/>
      <c r="C82" s="912"/>
      <c r="D82" s="912"/>
      <c r="E82" s="912"/>
      <c r="F82" s="912"/>
      <c r="G82" s="912"/>
      <c r="H82" s="912"/>
      <c r="I82" s="912"/>
      <c r="J82" s="912"/>
      <c r="K82" s="912"/>
      <c r="L82" s="912"/>
      <c r="M82" s="912"/>
      <c r="N82" s="912"/>
      <c r="O82" s="912"/>
      <c r="P82" s="913"/>
      <c r="Q82" s="914"/>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7"/>
      <c r="BT82" s="898"/>
      <c r="BU82" s="898"/>
      <c r="BV82" s="898"/>
      <c r="BW82" s="898"/>
      <c r="BX82" s="898"/>
      <c r="BY82" s="898"/>
      <c r="BZ82" s="898"/>
      <c r="CA82" s="898"/>
      <c r="CB82" s="898"/>
      <c r="CC82" s="898"/>
      <c r="CD82" s="898"/>
      <c r="CE82" s="898"/>
      <c r="CF82" s="898"/>
      <c r="CG82" s="903"/>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30"/>
    </row>
    <row r="83" spans="1:131" ht="26.25" customHeight="1" x14ac:dyDescent="0.15">
      <c r="A83" s="238">
        <v>16</v>
      </c>
      <c r="B83" s="911"/>
      <c r="C83" s="912"/>
      <c r="D83" s="912"/>
      <c r="E83" s="912"/>
      <c r="F83" s="912"/>
      <c r="G83" s="912"/>
      <c r="H83" s="912"/>
      <c r="I83" s="912"/>
      <c r="J83" s="912"/>
      <c r="K83" s="912"/>
      <c r="L83" s="912"/>
      <c r="M83" s="912"/>
      <c r="N83" s="912"/>
      <c r="O83" s="912"/>
      <c r="P83" s="913"/>
      <c r="Q83" s="914"/>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7"/>
      <c r="BT83" s="898"/>
      <c r="BU83" s="898"/>
      <c r="BV83" s="898"/>
      <c r="BW83" s="898"/>
      <c r="BX83" s="898"/>
      <c r="BY83" s="898"/>
      <c r="BZ83" s="898"/>
      <c r="CA83" s="898"/>
      <c r="CB83" s="898"/>
      <c r="CC83" s="898"/>
      <c r="CD83" s="898"/>
      <c r="CE83" s="898"/>
      <c r="CF83" s="898"/>
      <c r="CG83" s="903"/>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30"/>
    </row>
    <row r="84" spans="1:131" ht="26.25" customHeight="1" x14ac:dyDescent="0.15">
      <c r="A84" s="238">
        <v>17</v>
      </c>
      <c r="B84" s="911"/>
      <c r="C84" s="912"/>
      <c r="D84" s="912"/>
      <c r="E84" s="912"/>
      <c r="F84" s="912"/>
      <c r="G84" s="912"/>
      <c r="H84" s="912"/>
      <c r="I84" s="912"/>
      <c r="J84" s="912"/>
      <c r="K84" s="912"/>
      <c r="L84" s="912"/>
      <c r="M84" s="912"/>
      <c r="N84" s="912"/>
      <c r="O84" s="912"/>
      <c r="P84" s="913"/>
      <c r="Q84" s="914"/>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7"/>
      <c r="BT84" s="898"/>
      <c r="BU84" s="898"/>
      <c r="BV84" s="898"/>
      <c r="BW84" s="898"/>
      <c r="BX84" s="898"/>
      <c r="BY84" s="898"/>
      <c r="BZ84" s="898"/>
      <c r="CA84" s="898"/>
      <c r="CB84" s="898"/>
      <c r="CC84" s="898"/>
      <c r="CD84" s="898"/>
      <c r="CE84" s="898"/>
      <c r="CF84" s="898"/>
      <c r="CG84" s="903"/>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30"/>
    </row>
    <row r="85" spans="1:131" ht="26.25" customHeight="1" x14ac:dyDescent="0.15">
      <c r="A85" s="238">
        <v>18</v>
      </c>
      <c r="B85" s="911"/>
      <c r="C85" s="912"/>
      <c r="D85" s="912"/>
      <c r="E85" s="912"/>
      <c r="F85" s="912"/>
      <c r="G85" s="912"/>
      <c r="H85" s="912"/>
      <c r="I85" s="912"/>
      <c r="J85" s="912"/>
      <c r="K85" s="912"/>
      <c r="L85" s="912"/>
      <c r="M85" s="912"/>
      <c r="N85" s="912"/>
      <c r="O85" s="912"/>
      <c r="P85" s="913"/>
      <c r="Q85" s="914"/>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7"/>
      <c r="BT85" s="898"/>
      <c r="BU85" s="898"/>
      <c r="BV85" s="898"/>
      <c r="BW85" s="898"/>
      <c r="BX85" s="898"/>
      <c r="BY85" s="898"/>
      <c r="BZ85" s="898"/>
      <c r="CA85" s="898"/>
      <c r="CB85" s="898"/>
      <c r="CC85" s="898"/>
      <c r="CD85" s="898"/>
      <c r="CE85" s="898"/>
      <c r="CF85" s="898"/>
      <c r="CG85" s="903"/>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30"/>
    </row>
    <row r="86" spans="1:131" ht="26.25" customHeight="1" x14ac:dyDescent="0.15">
      <c r="A86" s="238">
        <v>19</v>
      </c>
      <c r="B86" s="911"/>
      <c r="C86" s="912"/>
      <c r="D86" s="912"/>
      <c r="E86" s="912"/>
      <c r="F86" s="912"/>
      <c r="G86" s="912"/>
      <c r="H86" s="912"/>
      <c r="I86" s="912"/>
      <c r="J86" s="912"/>
      <c r="K86" s="912"/>
      <c r="L86" s="912"/>
      <c r="M86" s="912"/>
      <c r="N86" s="912"/>
      <c r="O86" s="912"/>
      <c r="P86" s="913"/>
      <c r="Q86" s="914"/>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7"/>
      <c r="BT86" s="898"/>
      <c r="BU86" s="898"/>
      <c r="BV86" s="898"/>
      <c r="BW86" s="898"/>
      <c r="BX86" s="898"/>
      <c r="BY86" s="898"/>
      <c r="BZ86" s="898"/>
      <c r="CA86" s="898"/>
      <c r="CB86" s="898"/>
      <c r="CC86" s="898"/>
      <c r="CD86" s="898"/>
      <c r="CE86" s="898"/>
      <c r="CF86" s="898"/>
      <c r="CG86" s="903"/>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7"/>
      <c r="BT87" s="898"/>
      <c r="BU87" s="898"/>
      <c r="BV87" s="898"/>
      <c r="BW87" s="898"/>
      <c r="BX87" s="898"/>
      <c r="BY87" s="898"/>
      <c r="BZ87" s="898"/>
      <c r="CA87" s="898"/>
      <c r="CB87" s="898"/>
      <c r="CC87" s="898"/>
      <c r="CD87" s="898"/>
      <c r="CE87" s="898"/>
      <c r="CF87" s="898"/>
      <c r="CG87" s="903"/>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30"/>
    </row>
    <row r="88" spans="1:131" ht="26.25" customHeight="1" thickBot="1" x14ac:dyDescent="0.2">
      <c r="A88" s="240" t="s">
        <v>377</v>
      </c>
      <c r="B88" s="825" t="s">
        <v>401</v>
      </c>
      <c r="C88" s="826"/>
      <c r="D88" s="826"/>
      <c r="E88" s="826"/>
      <c r="F88" s="826"/>
      <c r="G88" s="826"/>
      <c r="H88" s="826"/>
      <c r="I88" s="826"/>
      <c r="J88" s="826"/>
      <c r="K88" s="826"/>
      <c r="L88" s="826"/>
      <c r="M88" s="826"/>
      <c r="N88" s="826"/>
      <c r="O88" s="826"/>
      <c r="P88" s="827"/>
      <c r="Q88" s="878"/>
      <c r="R88" s="879"/>
      <c r="S88" s="879"/>
      <c r="T88" s="879"/>
      <c r="U88" s="879"/>
      <c r="V88" s="879"/>
      <c r="W88" s="879"/>
      <c r="X88" s="879"/>
      <c r="Y88" s="879"/>
      <c r="Z88" s="879"/>
      <c r="AA88" s="879"/>
      <c r="AB88" s="879"/>
      <c r="AC88" s="879"/>
      <c r="AD88" s="879"/>
      <c r="AE88" s="879"/>
      <c r="AF88" s="882">
        <f>SUM(AF68:AJ87)</f>
        <v>3642</v>
      </c>
      <c r="AG88" s="882"/>
      <c r="AH88" s="882"/>
      <c r="AI88" s="882"/>
      <c r="AJ88" s="882"/>
      <c r="AK88" s="879"/>
      <c r="AL88" s="879"/>
      <c r="AM88" s="879"/>
      <c r="AN88" s="879"/>
      <c r="AO88" s="879"/>
      <c r="AP88" s="882">
        <f>SUM(AP68:AT87)</f>
        <v>869</v>
      </c>
      <c r="AQ88" s="882"/>
      <c r="AR88" s="882"/>
      <c r="AS88" s="882"/>
      <c r="AT88" s="882"/>
      <c r="AU88" s="882">
        <f>SUM(AU68:AY87)</f>
        <v>69</v>
      </c>
      <c r="AV88" s="882"/>
      <c r="AW88" s="882"/>
      <c r="AX88" s="882"/>
      <c r="AY88" s="882"/>
      <c r="AZ88" s="887"/>
      <c r="BA88" s="887"/>
      <c r="BB88" s="887"/>
      <c r="BC88" s="887"/>
      <c r="BD88" s="888"/>
      <c r="BE88" s="241"/>
      <c r="BF88" s="241"/>
      <c r="BG88" s="241"/>
      <c r="BH88" s="241"/>
      <c r="BI88" s="241"/>
      <c r="BJ88" s="241"/>
      <c r="BK88" s="241"/>
      <c r="BL88" s="241"/>
      <c r="BM88" s="241"/>
      <c r="BN88" s="241"/>
      <c r="BO88" s="241"/>
      <c r="BP88" s="241"/>
      <c r="BQ88" s="238">
        <v>82</v>
      </c>
      <c r="BR88" s="243"/>
      <c r="BS88" s="897"/>
      <c r="BT88" s="898"/>
      <c r="BU88" s="898"/>
      <c r="BV88" s="898"/>
      <c r="BW88" s="898"/>
      <c r="BX88" s="898"/>
      <c r="BY88" s="898"/>
      <c r="BZ88" s="898"/>
      <c r="CA88" s="898"/>
      <c r="CB88" s="898"/>
      <c r="CC88" s="898"/>
      <c r="CD88" s="898"/>
      <c r="CE88" s="898"/>
      <c r="CF88" s="898"/>
      <c r="CG88" s="903"/>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7"/>
      <c r="BT89" s="898"/>
      <c r="BU89" s="898"/>
      <c r="BV89" s="898"/>
      <c r="BW89" s="898"/>
      <c r="BX89" s="898"/>
      <c r="BY89" s="898"/>
      <c r="BZ89" s="898"/>
      <c r="CA89" s="898"/>
      <c r="CB89" s="898"/>
      <c r="CC89" s="898"/>
      <c r="CD89" s="898"/>
      <c r="CE89" s="898"/>
      <c r="CF89" s="898"/>
      <c r="CG89" s="903"/>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7"/>
      <c r="BT90" s="898"/>
      <c r="BU90" s="898"/>
      <c r="BV90" s="898"/>
      <c r="BW90" s="898"/>
      <c r="BX90" s="898"/>
      <c r="BY90" s="898"/>
      <c r="BZ90" s="898"/>
      <c r="CA90" s="898"/>
      <c r="CB90" s="898"/>
      <c r="CC90" s="898"/>
      <c r="CD90" s="898"/>
      <c r="CE90" s="898"/>
      <c r="CF90" s="898"/>
      <c r="CG90" s="903"/>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7"/>
      <c r="BT91" s="898"/>
      <c r="BU91" s="898"/>
      <c r="BV91" s="898"/>
      <c r="BW91" s="898"/>
      <c r="BX91" s="898"/>
      <c r="BY91" s="898"/>
      <c r="BZ91" s="898"/>
      <c r="CA91" s="898"/>
      <c r="CB91" s="898"/>
      <c r="CC91" s="898"/>
      <c r="CD91" s="898"/>
      <c r="CE91" s="898"/>
      <c r="CF91" s="898"/>
      <c r="CG91" s="903"/>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7"/>
      <c r="BT92" s="898"/>
      <c r="BU92" s="898"/>
      <c r="BV92" s="898"/>
      <c r="BW92" s="898"/>
      <c r="BX92" s="898"/>
      <c r="BY92" s="898"/>
      <c r="BZ92" s="898"/>
      <c r="CA92" s="898"/>
      <c r="CB92" s="898"/>
      <c r="CC92" s="898"/>
      <c r="CD92" s="898"/>
      <c r="CE92" s="898"/>
      <c r="CF92" s="898"/>
      <c r="CG92" s="903"/>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7"/>
      <c r="BT93" s="898"/>
      <c r="BU93" s="898"/>
      <c r="BV93" s="898"/>
      <c r="BW93" s="898"/>
      <c r="BX93" s="898"/>
      <c r="BY93" s="898"/>
      <c r="BZ93" s="898"/>
      <c r="CA93" s="898"/>
      <c r="CB93" s="898"/>
      <c r="CC93" s="898"/>
      <c r="CD93" s="898"/>
      <c r="CE93" s="898"/>
      <c r="CF93" s="898"/>
      <c r="CG93" s="903"/>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7"/>
      <c r="BT94" s="898"/>
      <c r="BU94" s="898"/>
      <c r="BV94" s="898"/>
      <c r="BW94" s="898"/>
      <c r="BX94" s="898"/>
      <c r="BY94" s="898"/>
      <c r="BZ94" s="898"/>
      <c r="CA94" s="898"/>
      <c r="CB94" s="898"/>
      <c r="CC94" s="898"/>
      <c r="CD94" s="898"/>
      <c r="CE94" s="898"/>
      <c r="CF94" s="898"/>
      <c r="CG94" s="903"/>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7"/>
      <c r="BT95" s="898"/>
      <c r="BU95" s="898"/>
      <c r="BV95" s="898"/>
      <c r="BW95" s="898"/>
      <c r="BX95" s="898"/>
      <c r="BY95" s="898"/>
      <c r="BZ95" s="898"/>
      <c r="CA95" s="898"/>
      <c r="CB95" s="898"/>
      <c r="CC95" s="898"/>
      <c r="CD95" s="898"/>
      <c r="CE95" s="898"/>
      <c r="CF95" s="898"/>
      <c r="CG95" s="903"/>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7"/>
      <c r="BT96" s="898"/>
      <c r="BU96" s="898"/>
      <c r="BV96" s="898"/>
      <c r="BW96" s="898"/>
      <c r="BX96" s="898"/>
      <c r="BY96" s="898"/>
      <c r="BZ96" s="898"/>
      <c r="CA96" s="898"/>
      <c r="CB96" s="898"/>
      <c r="CC96" s="898"/>
      <c r="CD96" s="898"/>
      <c r="CE96" s="898"/>
      <c r="CF96" s="898"/>
      <c r="CG96" s="903"/>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7"/>
      <c r="BT97" s="898"/>
      <c r="BU97" s="898"/>
      <c r="BV97" s="898"/>
      <c r="BW97" s="898"/>
      <c r="BX97" s="898"/>
      <c r="BY97" s="898"/>
      <c r="BZ97" s="898"/>
      <c r="CA97" s="898"/>
      <c r="CB97" s="898"/>
      <c r="CC97" s="898"/>
      <c r="CD97" s="898"/>
      <c r="CE97" s="898"/>
      <c r="CF97" s="898"/>
      <c r="CG97" s="903"/>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7"/>
      <c r="BT98" s="898"/>
      <c r="BU98" s="898"/>
      <c r="BV98" s="898"/>
      <c r="BW98" s="898"/>
      <c r="BX98" s="898"/>
      <c r="BY98" s="898"/>
      <c r="BZ98" s="898"/>
      <c r="CA98" s="898"/>
      <c r="CB98" s="898"/>
      <c r="CC98" s="898"/>
      <c r="CD98" s="898"/>
      <c r="CE98" s="898"/>
      <c r="CF98" s="898"/>
      <c r="CG98" s="903"/>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7"/>
      <c r="BT99" s="898"/>
      <c r="BU99" s="898"/>
      <c r="BV99" s="898"/>
      <c r="BW99" s="898"/>
      <c r="BX99" s="898"/>
      <c r="BY99" s="898"/>
      <c r="BZ99" s="898"/>
      <c r="CA99" s="898"/>
      <c r="CB99" s="898"/>
      <c r="CC99" s="898"/>
      <c r="CD99" s="898"/>
      <c r="CE99" s="898"/>
      <c r="CF99" s="898"/>
      <c r="CG99" s="903"/>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7"/>
      <c r="BT100" s="898"/>
      <c r="BU100" s="898"/>
      <c r="BV100" s="898"/>
      <c r="BW100" s="898"/>
      <c r="BX100" s="898"/>
      <c r="BY100" s="898"/>
      <c r="BZ100" s="898"/>
      <c r="CA100" s="898"/>
      <c r="CB100" s="898"/>
      <c r="CC100" s="898"/>
      <c r="CD100" s="898"/>
      <c r="CE100" s="898"/>
      <c r="CF100" s="898"/>
      <c r="CG100" s="903"/>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7"/>
      <c r="BT101" s="898"/>
      <c r="BU101" s="898"/>
      <c r="BV101" s="898"/>
      <c r="BW101" s="898"/>
      <c r="BX101" s="898"/>
      <c r="BY101" s="898"/>
      <c r="BZ101" s="898"/>
      <c r="CA101" s="898"/>
      <c r="CB101" s="898"/>
      <c r="CC101" s="898"/>
      <c r="CD101" s="898"/>
      <c r="CE101" s="898"/>
      <c r="CF101" s="898"/>
      <c r="CG101" s="903"/>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90"/>
      <c r="CT102" s="890"/>
      <c r="CU102" s="890"/>
      <c r="CV102" s="927"/>
      <c r="CW102" s="926"/>
      <c r="CX102" s="890"/>
      <c r="CY102" s="890"/>
      <c r="CZ102" s="890"/>
      <c r="DA102" s="927"/>
      <c r="DB102" s="926"/>
      <c r="DC102" s="890"/>
      <c r="DD102" s="890"/>
      <c r="DE102" s="890"/>
      <c r="DF102" s="927"/>
      <c r="DG102" s="926"/>
      <c r="DH102" s="890"/>
      <c r="DI102" s="890"/>
      <c r="DJ102" s="890"/>
      <c r="DK102" s="927"/>
      <c r="DL102" s="926"/>
      <c r="DM102" s="890"/>
      <c r="DN102" s="890"/>
      <c r="DO102" s="890"/>
      <c r="DP102" s="927"/>
      <c r="DQ102" s="926"/>
      <c r="DR102" s="890"/>
      <c r="DS102" s="890"/>
      <c r="DT102" s="890"/>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295</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295</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295</v>
      </c>
      <c r="DR109" s="929"/>
      <c r="DS109" s="929"/>
      <c r="DT109" s="929"/>
      <c r="DU109" s="930"/>
      <c r="DV109" s="928" t="s">
        <v>412</v>
      </c>
      <c r="DW109" s="929"/>
      <c r="DX109" s="929"/>
      <c r="DY109" s="929"/>
      <c r="DZ109" s="931"/>
    </row>
    <row r="110" spans="1:131" s="230" customFormat="1" ht="26.25" customHeight="1" x14ac:dyDescent="0.15">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1042037</v>
      </c>
      <c r="AB110" s="936"/>
      <c r="AC110" s="936"/>
      <c r="AD110" s="936"/>
      <c r="AE110" s="937"/>
      <c r="AF110" s="938">
        <v>1090515</v>
      </c>
      <c r="AG110" s="936"/>
      <c r="AH110" s="936"/>
      <c r="AI110" s="936"/>
      <c r="AJ110" s="937"/>
      <c r="AK110" s="938">
        <v>1032959</v>
      </c>
      <c r="AL110" s="936"/>
      <c r="AM110" s="936"/>
      <c r="AN110" s="936"/>
      <c r="AO110" s="937"/>
      <c r="AP110" s="939">
        <v>31</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10927013</v>
      </c>
      <c r="BR110" s="967"/>
      <c r="BS110" s="967"/>
      <c r="BT110" s="967"/>
      <c r="BU110" s="967"/>
      <c r="BV110" s="967">
        <v>10285829</v>
      </c>
      <c r="BW110" s="967"/>
      <c r="BX110" s="967"/>
      <c r="BY110" s="967"/>
      <c r="BZ110" s="967"/>
      <c r="CA110" s="967">
        <v>9887490</v>
      </c>
      <c r="CB110" s="967"/>
      <c r="CC110" s="967"/>
      <c r="CD110" s="967"/>
      <c r="CE110" s="967"/>
      <c r="CF110" s="980">
        <v>297.10000000000002</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v>168</v>
      </c>
      <c r="BR111" s="962"/>
      <c r="BS111" s="962"/>
      <c r="BT111" s="962"/>
      <c r="BU111" s="962"/>
      <c r="BV111" s="962">
        <v>109</v>
      </c>
      <c r="BW111" s="962"/>
      <c r="BX111" s="962"/>
      <c r="BY111" s="962"/>
      <c r="BZ111" s="962"/>
      <c r="CA111" s="962">
        <v>4009</v>
      </c>
      <c r="CB111" s="962"/>
      <c r="CC111" s="962"/>
      <c r="CD111" s="962"/>
      <c r="CE111" s="962"/>
      <c r="CF111" s="956">
        <v>0.1</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3258624</v>
      </c>
      <c r="BR112" s="962"/>
      <c r="BS112" s="962"/>
      <c r="BT112" s="962"/>
      <c r="BU112" s="962"/>
      <c r="BV112" s="962">
        <v>3184648</v>
      </c>
      <c r="BW112" s="962"/>
      <c r="BX112" s="962"/>
      <c r="BY112" s="962"/>
      <c r="BZ112" s="962"/>
      <c r="CA112" s="962">
        <v>2957923</v>
      </c>
      <c r="CB112" s="962"/>
      <c r="CC112" s="962"/>
      <c r="CD112" s="962"/>
      <c r="CE112" s="962"/>
      <c r="CF112" s="956">
        <v>88.9</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343868</v>
      </c>
      <c r="AB113" s="974"/>
      <c r="AC113" s="974"/>
      <c r="AD113" s="974"/>
      <c r="AE113" s="975"/>
      <c r="AF113" s="976">
        <v>335185</v>
      </c>
      <c r="AG113" s="974"/>
      <c r="AH113" s="974"/>
      <c r="AI113" s="974"/>
      <c r="AJ113" s="975"/>
      <c r="AK113" s="976">
        <v>344027</v>
      </c>
      <c r="AL113" s="974"/>
      <c r="AM113" s="974"/>
      <c r="AN113" s="974"/>
      <c r="AO113" s="975"/>
      <c r="AP113" s="977">
        <v>10.3</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77879</v>
      </c>
      <c r="BR113" s="962"/>
      <c r="BS113" s="962"/>
      <c r="BT113" s="962"/>
      <c r="BU113" s="962"/>
      <c r="BV113" s="962">
        <v>71369</v>
      </c>
      <c r="BW113" s="962"/>
      <c r="BX113" s="962"/>
      <c r="BY113" s="962"/>
      <c r="BZ113" s="962"/>
      <c r="CA113" s="962">
        <v>68970</v>
      </c>
      <c r="CB113" s="962"/>
      <c r="CC113" s="962"/>
      <c r="CD113" s="962"/>
      <c r="CE113" s="962"/>
      <c r="CF113" s="956">
        <v>2.1</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11594</v>
      </c>
      <c r="AB114" s="995"/>
      <c r="AC114" s="995"/>
      <c r="AD114" s="995"/>
      <c r="AE114" s="996"/>
      <c r="AF114" s="997">
        <v>14055</v>
      </c>
      <c r="AG114" s="995"/>
      <c r="AH114" s="995"/>
      <c r="AI114" s="995"/>
      <c r="AJ114" s="996"/>
      <c r="AK114" s="997">
        <v>12519</v>
      </c>
      <c r="AL114" s="995"/>
      <c r="AM114" s="995"/>
      <c r="AN114" s="995"/>
      <c r="AO114" s="996"/>
      <c r="AP114" s="998">
        <v>0.4</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631419</v>
      </c>
      <c r="BR114" s="962"/>
      <c r="BS114" s="962"/>
      <c r="BT114" s="962"/>
      <c r="BU114" s="962"/>
      <c r="BV114" s="962">
        <v>613690</v>
      </c>
      <c r="BW114" s="962"/>
      <c r="BX114" s="962"/>
      <c r="BY114" s="962"/>
      <c r="BZ114" s="962"/>
      <c r="CA114" s="962">
        <v>595144</v>
      </c>
      <c r="CB114" s="962"/>
      <c r="CC114" s="962"/>
      <c r="CD114" s="962"/>
      <c r="CE114" s="962"/>
      <c r="CF114" s="956">
        <v>17.899999999999999</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383</v>
      </c>
      <c r="AB115" s="974"/>
      <c r="AC115" s="974"/>
      <c r="AD115" s="974"/>
      <c r="AE115" s="975"/>
      <c r="AF115" s="976">
        <v>64</v>
      </c>
      <c r="AG115" s="974"/>
      <c r="AH115" s="974"/>
      <c r="AI115" s="974"/>
      <c r="AJ115" s="975"/>
      <c r="AK115" s="976">
        <v>64</v>
      </c>
      <c r="AL115" s="974"/>
      <c r="AM115" s="974"/>
      <c r="AN115" s="974"/>
      <c r="AO115" s="975"/>
      <c r="AP115" s="977">
        <v>0</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1397882</v>
      </c>
      <c r="AB117" s="1015"/>
      <c r="AC117" s="1015"/>
      <c r="AD117" s="1015"/>
      <c r="AE117" s="1016"/>
      <c r="AF117" s="1017">
        <v>1439819</v>
      </c>
      <c r="AG117" s="1015"/>
      <c r="AH117" s="1015"/>
      <c r="AI117" s="1015"/>
      <c r="AJ117" s="1016"/>
      <c r="AK117" s="1017">
        <v>1389569</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295</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442</v>
      </c>
      <c r="BP119" s="1041"/>
      <c r="BQ119" s="1035">
        <v>14895103</v>
      </c>
      <c r="BR119" s="1036"/>
      <c r="BS119" s="1036"/>
      <c r="BT119" s="1036"/>
      <c r="BU119" s="1036"/>
      <c r="BV119" s="1036">
        <v>14155645</v>
      </c>
      <c r="BW119" s="1036"/>
      <c r="BX119" s="1036"/>
      <c r="BY119" s="1036"/>
      <c r="BZ119" s="1036"/>
      <c r="CA119" s="1036">
        <v>13513536</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168</v>
      </c>
      <c r="DH119" s="1022"/>
      <c r="DI119" s="1022"/>
      <c r="DJ119" s="1022"/>
      <c r="DK119" s="1023"/>
      <c r="DL119" s="1021">
        <v>109</v>
      </c>
      <c r="DM119" s="1022"/>
      <c r="DN119" s="1022"/>
      <c r="DO119" s="1022"/>
      <c r="DP119" s="1023"/>
      <c r="DQ119" s="1021">
        <v>4009</v>
      </c>
      <c r="DR119" s="1022"/>
      <c r="DS119" s="1022"/>
      <c r="DT119" s="1022"/>
      <c r="DU119" s="1023"/>
      <c r="DV119" s="1024">
        <v>0.1</v>
      </c>
      <c r="DW119" s="1025"/>
      <c r="DX119" s="1025"/>
      <c r="DY119" s="1025"/>
      <c r="DZ119" s="1026"/>
    </row>
    <row r="120" spans="1:130" s="230" customFormat="1" ht="26.25" customHeight="1" x14ac:dyDescent="0.15">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2483812</v>
      </c>
      <c r="BR120" s="967"/>
      <c r="BS120" s="967"/>
      <c r="BT120" s="967"/>
      <c r="BU120" s="967"/>
      <c r="BV120" s="967">
        <v>2347928</v>
      </c>
      <c r="BW120" s="967"/>
      <c r="BX120" s="967"/>
      <c r="BY120" s="967"/>
      <c r="BZ120" s="967"/>
      <c r="CA120" s="967">
        <v>2818326</v>
      </c>
      <c r="CB120" s="967"/>
      <c r="CC120" s="967"/>
      <c r="CD120" s="967"/>
      <c r="CE120" s="967"/>
      <c r="CF120" s="980">
        <v>84.7</v>
      </c>
      <c r="CG120" s="981"/>
      <c r="CH120" s="981"/>
      <c r="CI120" s="981"/>
      <c r="CJ120" s="981"/>
      <c r="CK120" s="1042" t="s">
        <v>446</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1648231</v>
      </c>
      <c r="DH120" s="967"/>
      <c r="DI120" s="967"/>
      <c r="DJ120" s="967"/>
      <c r="DK120" s="967"/>
      <c r="DL120" s="967">
        <v>1708832</v>
      </c>
      <c r="DM120" s="967"/>
      <c r="DN120" s="967"/>
      <c r="DO120" s="967"/>
      <c r="DP120" s="967"/>
      <c r="DQ120" s="967">
        <v>1567232</v>
      </c>
      <c r="DR120" s="967"/>
      <c r="DS120" s="967"/>
      <c r="DT120" s="967"/>
      <c r="DU120" s="967"/>
      <c r="DV120" s="968">
        <v>47.1</v>
      </c>
      <c r="DW120" s="968"/>
      <c r="DX120" s="968"/>
      <c r="DY120" s="968"/>
      <c r="DZ120" s="969"/>
    </row>
    <row r="121" spans="1:130" s="230" customFormat="1" ht="26.25" customHeight="1" x14ac:dyDescent="0.15">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v>92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479774</v>
      </c>
      <c r="BR121" s="962"/>
      <c r="BS121" s="962"/>
      <c r="BT121" s="962"/>
      <c r="BU121" s="962"/>
      <c r="BV121" s="962">
        <v>474398</v>
      </c>
      <c r="BW121" s="962"/>
      <c r="BX121" s="962"/>
      <c r="BY121" s="962"/>
      <c r="BZ121" s="962"/>
      <c r="CA121" s="962">
        <v>438935</v>
      </c>
      <c r="CB121" s="962"/>
      <c r="CC121" s="962"/>
      <c r="CD121" s="962"/>
      <c r="CE121" s="962"/>
      <c r="CF121" s="956">
        <v>13.2</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1020803</v>
      </c>
      <c r="DH121" s="962"/>
      <c r="DI121" s="962"/>
      <c r="DJ121" s="962"/>
      <c r="DK121" s="962"/>
      <c r="DL121" s="962">
        <v>962000</v>
      </c>
      <c r="DM121" s="962"/>
      <c r="DN121" s="962"/>
      <c r="DO121" s="962"/>
      <c r="DP121" s="962"/>
      <c r="DQ121" s="962">
        <v>907210</v>
      </c>
      <c r="DR121" s="962"/>
      <c r="DS121" s="962"/>
      <c r="DT121" s="962"/>
      <c r="DU121" s="962"/>
      <c r="DV121" s="963">
        <v>27.3</v>
      </c>
      <c r="DW121" s="963"/>
      <c r="DX121" s="963"/>
      <c r="DY121" s="963"/>
      <c r="DZ121" s="964"/>
    </row>
    <row r="122" spans="1:130" s="230" customFormat="1" ht="26.25" customHeight="1" x14ac:dyDescent="0.15">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10395120</v>
      </c>
      <c r="BR122" s="1036"/>
      <c r="BS122" s="1036"/>
      <c r="BT122" s="1036"/>
      <c r="BU122" s="1036"/>
      <c r="BV122" s="1036">
        <v>9844334</v>
      </c>
      <c r="BW122" s="1036"/>
      <c r="BX122" s="1036"/>
      <c r="BY122" s="1036"/>
      <c r="BZ122" s="1036"/>
      <c r="CA122" s="1036">
        <v>9365457</v>
      </c>
      <c r="CB122" s="1036"/>
      <c r="CC122" s="1036"/>
      <c r="CD122" s="1036"/>
      <c r="CE122" s="1036"/>
      <c r="CF122" s="1053">
        <v>281.39999999999998</v>
      </c>
      <c r="CG122" s="1054"/>
      <c r="CH122" s="1054"/>
      <c r="CI122" s="1054"/>
      <c r="CJ122" s="1054"/>
      <c r="CK122" s="1045"/>
      <c r="CL122" s="1046"/>
      <c r="CM122" s="1046"/>
      <c r="CN122" s="1046"/>
      <c r="CO122" s="1047"/>
      <c r="CP122" s="1055" t="s">
        <v>392</v>
      </c>
      <c r="CQ122" s="1056"/>
      <c r="CR122" s="1056"/>
      <c r="CS122" s="1056"/>
      <c r="CT122" s="1056"/>
      <c r="CU122" s="1056"/>
      <c r="CV122" s="1056"/>
      <c r="CW122" s="1056"/>
      <c r="CX122" s="1056"/>
      <c r="CY122" s="1056"/>
      <c r="CZ122" s="1056"/>
      <c r="DA122" s="1056"/>
      <c r="DB122" s="1056"/>
      <c r="DC122" s="1056"/>
      <c r="DD122" s="1056"/>
      <c r="DE122" s="1056"/>
      <c r="DF122" s="1057"/>
      <c r="DG122" s="961">
        <v>589590</v>
      </c>
      <c r="DH122" s="962"/>
      <c r="DI122" s="962"/>
      <c r="DJ122" s="962"/>
      <c r="DK122" s="962"/>
      <c r="DL122" s="962">
        <v>513816</v>
      </c>
      <c r="DM122" s="962"/>
      <c r="DN122" s="962"/>
      <c r="DO122" s="962"/>
      <c r="DP122" s="962"/>
      <c r="DQ122" s="962">
        <v>483481</v>
      </c>
      <c r="DR122" s="962"/>
      <c r="DS122" s="962"/>
      <c r="DT122" s="962"/>
      <c r="DU122" s="962"/>
      <c r="DV122" s="963">
        <v>14.5</v>
      </c>
      <c r="DW122" s="963"/>
      <c r="DX122" s="963"/>
      <c r="DY122" s="963"/>
      <c r="DZ122" s="964"/>
    </row>
    <row r="123" spans="1:130" s="230" customFormat="1" ht="26.25" customHeight="1" x14ac:dyDescent="0.15">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450</v>
      </c>
      <c r="BP123" s="1041"/>
      <c r="BQ123" s="1099">
        <v>13358706</v>
      </c>
      <c r="BR123" s="1100"/>
      <c r="BS123" s="1100"/>
      <c r="BT123" s="1100"/>
      <c r="BU123" s="1100"/>
      <c r="BV123" s="1100">
        <v>12666660</v>
      </c>
      <c r="BW123" s="1100"/>
      <c r="BX123" s="1100"/>
      <c r="BY123" s="1100"/>
      <c r="BZ123" s="1100"/>
      <c r="CA123" s="1100">
        <v>12622718</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45.5</v>
      </c>
      <c r="BR124" s="1063"/>
      <c r="BS124" s="1063"/>
      <c r="BT124" s="1063"/>
      <c r="BU124" s="1063"/>
      <c r="BV124" s="1063">
        <v>44.9</v>
      </c>
      <c r="BW124" s="1063"/>
      <c r="BX124" s="1063"/>
      <c r="BY124" s="1063"/>
      <c r="BZ124" s="1063"/>
      <c r="CA124" s="1063">
        <v>26.7</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226</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65</v>
      </c>
      <c r="AB127" s="995"/>
      <c r="AC127" s="995"/>
      <c r="AD127" s="995"/>
      <c r="AE127" s="996"/>
      <c r="AF127" s="997">
        <v>64</v>
      </c>
      <c r="AG127" s="995"/>
      <c r="AH127" s="995"/>
      <c r="AI127" s="995"/>
      <c r="AJ127" s="996"/>
      <c r="AK127" s="997">
        <v>64</v>
      </c>
      <c r="AL127" s="995"/>
      <c r="AM127" s="995"/>
      <c r="AN127" s="995"/>
      <c r="AO127" s="996"/>
      <c r="AP127" s="998">
        <v>0</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17254</v>
      </c>
      <c r="AB128" s="1082"/>
      <c r="AC128" s="1082"/>
      <c r="AD128" s="1082"/>
      <c r="AE128" s="1083"/>
      <c r="AF128" s="1084">
        <v>25196</v>
      </c>
      <c r="AG128" s="1082"/>
      <c r="AH128" s="1082"/>
      <c r="AI128" s="1082"/>
      <c r="AJ128" s="1083"/>
      <c r="AK128" s="1084">
        <v>14851</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4433049</v>
      </c>
      <c r="AB129" s="995"/>
      <c r="AC129" s="995"/>
      <c r="AD129" s="995"/>
      <c r="AE129" s="996"/>
      <c r="AF129" s="997">
        <v>4391970</v>
      </c>
      <c r="AG129" s="995"/>
      <c r="AH129" s="995"/>
      <c r="AI129" s="995"/>
      <c r="AJ129" s="996"/>
      <c r="AK129" s="997">
        <v>4379183</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1063697</v>
      </c>
      <c r="AB130" s="995"/>
      <c r="AC130" s="995"/>
      <c r="AD130" s="995"/>
      <c r="AE130" s="996"/>
      <c r="AF130" s="997">
        <v>1080404</v>
      </c>
      <c r="AG130" s="995"/>
      <c r="AH130" s="995"/>
      <c r="AI130" s="995"/>
      <c r="AJ130" s="996"/>
      <c r="AK130" s="997">
        <v>1051505</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9.6999999999999993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3369352</v>
      </c>
      <c r="AB131" s="1022"/>
      <c r="AC131" s="1022"/>
      <c r="AD131" s="1022"/>
      <c r="AE131" s="1023"/>
      <c r="AF131" s="1021">
        <v>3311566</v>
      </c>
      <c r="AG131" s="1022"/>
      <c r="AH131" s="1022"/>
      <c r="AI131" s="1022"/>
      <c r="AJ131" s="1023"/>
      <c r="AK131" s="1021">
        <v>3327678</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v>26.7</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9.4062893990000003</v>
      </c>
      <c r="AB132" s="1133"/>
      <c r="AC132" s="1133"/>
      <c r="AD132" s="1133"/>
      <c r="AE132" s="1134"/>
      <c r="AF132" s="1135">
        <v>10.092475889999999</v>
      </c>
      <c r="AG132" s="1133"/>
      <c r="AH132" s="1133"/>
      <c r="AI132" s="1133"/>
      <c r="AJ132" s="1134"/>
      <c r="AK132" s="1135">
        <v>9.7128688529999998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9.4</v>
      </c>
      <c r="AB133" s="1116"/>
      <c r="AC133" s="1116"/>
      <c r="AD133" s="1116"/>
      <c r="AE133" s="1117"/>
      <c r="AF133" s="1115">
        <v>9.3000000000000007</v>
      </c>
      <c r="AG133" s="1116"/>
      <c r="AH133" s="1116"/>
      <c r="AI133" s="1116"/>
      <c r="AJ133" s="1117"/>
      <c r="AK133" s="1115">
        <v>9.6999999999999993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vZYJlfAeuT6Y/Mbc0aikocamZdxkm3o4a35a73xU4yHFhJ2pXQkCdQEkvvZhONbphtiUtu3LNGfbuVCfT0x7w==" saltValue="CTwvJvWhe48EIva/bMnk5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M1" zoomScaleNormal="85" zoomScaleSheetLayoutView="100" workbookViewId="0">
      <selection activeCell="AM43" sqref="AN43:DC47"/>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mNs6gjCo9vwLRxFfxEqaQYWaYZx17p54+a9TF0U4Erw6uNYcINKcjdFIeeR6AMV460oaYvex5RDpIdeDnFZHhQ==" saltValue="oMmVm2Mi+xHLQO0scvRt2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election activeCell="AM43" sqref="AN43:DC47"/>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CcZvawU0w0ydxlb+Os1tSe7WWndfes3wu+keBhCoWmzf+jhe4xWDxafWqpJBPWXfTGxPUV4dAFV3XDpP5JIxg==" saltValue="xOPdbhj3UMsakELViAwnVg=="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election activeCell="AM43" sqref="AN43:DC47"/>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1000252</v>
      </c>
      <c r="AP9" s="281">
        <v>223171</v>
      </c>
      <c r="AQ9" s="282">
        <v>243450</v>
      </c>
      <c r="AR9" s="283">
        <v>-8.3000000000000007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164434</v>
      </c>
      <c r="AP10" s="284">
        <v>36688</v>
      </c>
      <c r="AQ10" s="285">
        <v>36828</v>
      </c>
      <c r="AR10" s="286">
        <v>-0.4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v>40229</v>
      </c>
      <c r="AP11" s="284">
        <v>8976</v>
      </c>
      <c r="AQ11" s="285">
        <v>2575</v>
      </c>
      <c r="AR11" s="286">
        <v>248.6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5990</v>
      </c>
      <c r="AP13" s="284">
        <v>1336</v>
      </c>
      <c r="AQ13" s="285">
        <v>11862</v>
      </c>
      <c r="AR13" s="286">
        <v>-88.7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2810</v>
      </c>
      <c r="AP14" s="284">
        <v>627</v>
      </c>
      <c r="AQ14" s="285">
        <v>4647</v>
      </c>
      <c r="AR14" s="286">
        <v>-86.5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-69287</v>
      </c>
      <c r="AP15" s="284">
        <v>-15459</v>
      </c>
      <c r="AQ15" s="285">
        <v>-13358</v>
      </c>
      <c r="AR15" s="286">
        <v>15.7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1144428</v>
      </c>
      <c r="AP16" s="284">
        <v>255339</v>
      </c>
      <c r="AQ16" s="285">
        <v>286004</v>
      </c>
      <c r="AR16" s="286">
        <v>-10.7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19.63</v>
      </c>
      <c r="AP21" s="298">
        <v>24.25</v>
      </c>
      <c r="AQ21" s="299">
        <v>-4.62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98.6</v>
      </c>
      <c r="AP22" s="303">
        <v>95.4</v>
      </c>
      <c r="AQ22" s="304">
        <v>3.2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1032959</v>
      </c>
      <c r="AP32" s="312">
        <v>230468</v>
      </c>
      <c r="AQ32" s="313">
        <v>167387</v>
      </c>
      <c r="AR32" s="314">
        <v>37.700000000000003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488</v>
      </c>
      <c r="AP34" s="312" t="s">
        <v>488</v>
      </c>
      <c r="AQ34" s="313">
        <v>5</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344027</v>
      </c>
      <c r="AP35" s="312">
        <v>76757</v>
      </c>
      <c r="AQ35" s="313">
        <v>34589</v>
      </c>
      <c r="AR35" s="314">
        <v>121.9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12519</v>
      </c>
      <c r="AP36" s="312">
        <v>2793</v>
      </c>
      <c r="AQ36" s="313">
        <v>2508</v>
      </c>
      <c r="AR36" s="314">
        <v>11.4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v>64</v>
      </c>
      <c r="AP37" s="312">
        <v>14</v>
      </c>
      <c r="AQ37" s="313">
        <v>1525</v>
      </c>
      <c r="AR37" s="314">
        <v>-99.1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488</v>
      </c>
      <c r="AP38" s="315" t="s">
        <v>488</v>
      </c>
      <c r="AQ38" s="316">
        <v>44</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-14851</v>
      </c>
      <c r="AP39" s="312">
        <v>-3313</v>
      </c>
      <c r="AQ39" s="313">
        <v>-7489</v>
      </c>
      <c r="AR39" s="314">
        <v>-55.8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-1051505</v>
      </c>
      <c r="AP40" s="312">
        <v>-234606</v>
      </c>
      <c r="AQ40" s="313">
        <v>-138932</v>
      </c>
      <c r="AR40" s="314">
        <v>68.900000000000006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323213</v>
      </c>
      <c r="AP41" s="312">
        <v>72114</v>
      </c>
      <c r="AQ41" s="313">
        <v>59636</v>
      </c>
      <c r="AR41" s="314">
        <v>20.9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2293090</v>
      </c>
      <c r="AN51" s="334">
        <v>477727</v>
      </c>
      <c r="AO51" s="335">
        <v>26.6</v>
      </c>
      <c r="AP51" s="336">
        <v>190274</v>
      </c>
      <c r="AQ51" s="337">
        <v>13.6</v>
      </c>
      <c r="AR51" s="338">
        <v>13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580440</v>
      </c>
      <c r="AN52" s="342">
        <v>120925</v>
      </c>
      <c r="AO52" s="343">
        <v>7.6</v>
      </c>
      <c r="AP52" s="344">
        <v>88584</v>
      </c>
      <c r="AQ52" s="345">
        <v>7.3</v>
      </c>
      <c r="AR52" s="346">
        <v>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2060125</v>
      </c>
      <c r="AN53" s="334">
        <v>436005</v>
      </c>
      <c r="AO53" s="335">
        <v>-8.6999999999999993</v>
      </c>
      <c r="AP53" s="336">
        <v>301035</v>
      </c>
      <c r="AQ53" s="337">
        <v>58.2</v>
      </c>
      <c r="AR53" s="338">
        <v>-66.900000000000006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668011</v>
      </c>
      <c r="AN54" s="342">
        <v>141378</v>
      </c>
      <c r="AO54" s="343">
        <v>16.899999999999999</v>
      </c>
      <c r="AP54" s="344">
        <v>154376</v>
      </c>
      <c r="AQ54" s="345">
        <v>74.3</v>
      </c>
      <c r="AR54" s="346">
        <v>-57.4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1002093</v>
      </c>
      <c r="AN55" s="334">
        <v>215226</v>
      </c>
      <c r="AO55" s="335">
        <v>-50.6</v>
      </c>
      <c r="AP55" s="336">
        <v>277467</v>
      </c>
      <c r="AQ55" s="337">
        <v>-7.8</v>
      </c>
      <c r="AR55" s="338">
        <v>-42.8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603228</v>
      </c>
      <c r="AN56" s="342">
        <v>129559</v>
      </c>
      <c r="AO56" s="343">
        <v>-8.4</v>
      </c>
      <c r="AP56" s="344">
        <v>128378</v>
      </c>
      <c r="AQ56" s="345">
        <v>-16.8</v>
      </c>
      <c r="AR56" s="346">
        <v>8.4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876665</v>
      </c>
      <c r="AN57" s="334">
        <v>192251</v>
      </c>
      <c r="AO57" s="335">
        <v>-10.7</v>
      </c>
      <c r="AP57" s="336">
        <v>282256</v>
      </c>
      <c r="AQ57" s="337">
        <v>1.7</v>
      </c>
      <c r="AR57" s="338">
        <v>-12.4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468249</v>
      </c>
      <c r="AN58" s="342">
        <v>102686</v>
      </c>
      <c r="AO58" s="343">
        <v>-20.7</v>
      </c>
      <c r="AP58" s="344">
        <v>145453</v>
      </c>
      <c r="AQ58" s="345">
        <v>13.3</v>
      </c>
      <c r="AR58" s="346">
        <v>-34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1774510</v>
      </c>
      <c r="AN59" s="334">
        <v>395919</v>
      </c>
      <c r="AO59" s="335">
        <v>105.9</v>
      </c>
      <c r="AP59" s="336">
        <v>295341</v>
      </c>
      <c r="AQ59" s="337">
        <v>4.5999999999999996</v>
      </c>
      <c r="AR59" s="338">
        <v>101.3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476716</v>
      </c>
      <c r="AN60" s="342">
        <v>106362</v>
      </c>
      <c r="AO60" s="343">
        <v>3.6</v>
      </c>
      <c r="AP60" s="344">
        <v>137402</v>
      </c>
      <c r="AQ60" s="345">
        <v>-5.5</v>
      </c>
      <c r="AR60" s="346">
        <v>9.1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1601297</v>
      </c>
      <c r="AN61" s="349">
        <v>343426</v>
      </c>
      <c r="AO61" s="350">
        <v>12.5</v>
      </c>
      <c r="AP61" s="351">
        <v>269275</v>
      </c>
      <c r="AQ61" s="352">
        <v>14.1</v>
      </c>
      <c r="AR61" s="338">
        <v>-1.6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559329</v>
      </c>
      <c r="AN62" s="342">
        <v>120182</v>
      </c>
      <c r="AO62" s="343">
        <v>-0.2</v>
      </c>
      <c r="AP62" s="344">
        <v>130839</v>
      </c>
      <c r="AQ62" s="345">
        <v>14.5</v>
      </c>
      <c r="AR62" s="346">
        <v>-14.7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sbHphkugEGFKJNZ6adUatMcNUue7Q59IbZgHO8rmrtT4jDA2Q9hUTw8un/AeRpOpBDSTRmmngT/qBAM/IBfHEg==" saltValue="gGnHSV/7VApJ7HXFtFAf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84" zoomScale="85" zoomScaleNormal="85" zoomScaleSheetLayoutView="55" workbookViewId="0">
      <selection activeCell="AM43" sqref="AN43:DC47"/>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vSl649AOjfFeKic1SoJiLn6PKLSO7u0nIcx3e/xkVTXX9aADcHT9vX/4ip5m/WiNTpt6EcZctMigZgAyxJB9hQ==" saltValue="Z/N7y9pqe2UhYLa8oi3GH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topLeftCell="A67" zoomScale="85" zoomScaleNormal="85" zoomScaleSheetLayoutView="55" workbookViewId="0">
      <selection activeCell="AM43" sqref="AN43:DC47"/>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sgiBSLSPkTTanwbcdt2NibMyjycL8FDRJVVs82/mvs9JIkaN55cydr+gixnljkZLV7T89BGBH4KwbPFcWS+whQ==" saltValue="seBgRdmY4MWs8/h2i4G+8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topLeftCell="B28" zoomScaleSheetLayoutView="100" workbookViewId="0">
      <selection activeCell="AM43" sqref="AN43:DC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15.07</v>
      </c>
      <c r="G47" s="12">
        <v>14.56</v>
      </c>
      <c r="H47" s="12">
        <v>13.99</v>
      </c>
      <c r="I47" s="12">
        <v>14.12</v>
      </c>
      <c r="J47" s="13">
        <v>14.16</v>
      </c>
    </row>
    <row r="48" spans="2:10" ht="57.75" customHeight="1" x14ac:dyDescent="0.15">
      <c r="B48" s="14"/>
      <c r="C48" s="1177" t="s">
        <v>4</v>
      </c>
      <c r="D48" s="1177"/>
      <c r="E48" s="1178"/>
      <c r="F48" s="15">
        <v>1.81</v>
      </c>
      <c r="G48" s="16">
        <v>2.59</v>
      </c>
      <c r="H48" s="16">
        <v>4.1399999999999997</v>
      </c>
      <c r="I48" s="16">
        <v>2.25</v>
      </c>
      <c r="J48" s="17">
        <v>2.86</v>
      </c>
    </row>
    <row r="49" spans="2:10" ht="57.75" customHeight="1" thickBot="1" x14ac:dyDescent="0.2">
      <c r="B49" s="18"/>
      <c r="C49" s="1179" t="s">
        <v>5</v>
      </c>
      <c r="D49" s="1179"/>
      <c r="E49" s="1180"/>
      <c r="F49" s="19">
        <v>3.78</v>
      </c>
      <c r="G49" s="20">
        <v>4.95</v>
      </c>
      <c r="H49" s="20">
        <v>5.21</v>
      </c>
      <c r="I49" s="20">
        <v>3.83</v>
      </c>
      <c r="J49" s="21">
        <v>2.31</v>
      </c>
    </row>
    <row r="50" spans="2:10" x14ac:dyDescent="0.15"/>
  </sheetData>
  <sheetProtection algorithmName="SHA-512" hashValue="YojR+chYzMZFJQQKA/+q5ewGi9K6PEVBE7FnOb4OE3hSwtq906MlGc7Uoq3oYJl7Rsl16FPWvWiJoHSTNGE/zg==" saltValue="kuM8+0nmqX2wwa8D6tXK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深石 純生</cp:lastModifiedBy>
  <cp:lastPrinted>2025-10-02T00:57:33Z</cp:lastPrinted>
  <dcterms:created xsi:type="dcterms:W3CDTF">2025-02-19T04:05:15Z</dcterms:created>
  <dcterms:modified xsi:type="dcterms:W3CDTF">2025-10-02T00:57:41Z</dcterms:modified>
  <cp:category/>
</cp:coreProperties>
</file>