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90" yWindow="-90" windowWidth="23235" windowHeight="12435"/>
  </bookViews>
  <sheets>
    <sheet name="人材育成委託業務 (金額修正)" sheetId="6" r:id="rId1"/>
    <sheet name="人材育成委託業務 (当初) " sheetId="1" r:id="rId2"/>
  </sheets>
  <definedNames>
    <definedName name="_xlnm.Print_Area">#REF!</definedName>
    <definedName name="_xlnm.Print_Area" localSheetId="0">'人材育成委託業務 (金額修正)'!$A$1:$L$10</definedName>
    <definedName name="_xlnm.Print_Area" localSheetId="1">'人材育成委託業務 (当初) '!$A$1:$L$16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<sst xmlns="http://schemas.openxmlformats.org/spreadsheetml/2006/main" xmlns:r="http://schemas.openxmlformats.org/officeDocument/2006/relationships" count="52" uniqueCount="52">
  <si>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人件費</t>
    <rPh sb="0" eb="3">
      <t>ジンケンヒ</t>
    </rPh>
    <phoneticPr fontId="1"/>
  </si>
  <si>
    <t>内訳</t>
    <rPh sb="0" eb="2">
      <t>ウチワケ</t>
    </rPh>
    <phoneticPr fontId="1"/>
  </si>
  <si>
    <t>回</t>
    <rPh sb="0" eb="1">
      <t>カイ</t>
    </rPh>
    <phoneticPr fontId="1"/>
  </si>
  <si>
    <t>＜財源：県コンソ【千円】＞</t>
    <rPh sb="1" eb="3">
      <t>ザイゲン</t>
    </rPh>
    <rPh sb="4" eb="5">
      <t>ケン</t>
    </rPh>
    <rPh sb="9" eb="11">
      <t>センエン</t>
    </rPh>
    <phoneticPr fontId="1"/>
  </si>
  <si>
    <t>県</t>
    <rPh sb="0" eb="1">
      <t>ケン</t>
    </rPh>
    <phoneticPr fontId="1"/>
  </si>
  <si>
    <t>円</t>
    <rPh sb="0" eb="1">
      <t>エン</t>
    </rPh>
    <phoneticPr fontId="1"/>
  </si>
  <si>
    <t>式</t>
    <rPh sb="0" eb="1">
      <t>シキ</t>
    </rPh>
    <phoneticPr fontId="1"/>
  </si>
  <si>
    <t>×</t>
  </si>
  <si>
    <t>⑥×10%</t>
  </si>
  <si>
    <t>その他雑費</t>
    <rPh sb="2" eb="3">
      <t>タ</t>
    </rPh>
    <rPh sb="3" eb="5">
      <t>ザッピ</t>
    </rPh>
    <phoneticPr fontId="1"/>
  </si>
  <si>
    <t>需用費</t>
    <rPh sb="0" eb="3">
      <t>ジュヨウヒ</t>
    </rPh>
    <phoneticPr fontId="1"/>
  </si>
  <si>
    <t>令和８年度　飯南高校魅力化コンソーシアム運営・コーディネーター業務委託 　積算書</t>
    <rPh sb="0" eb="2">
      <t>レイワ</t>
    </rPh>
    <rPh sb="3" eb="5">
      <t>ネンド</t>
    </rPh>
    <rPh sb="6" eb="8">
      <t>イイナン</t>
    </rPh>
    <rPh sb="8" eb="10">
      <t>コウコウ</t>
    </rPh>
    <rPh sb="10" eb="12">
      <t>ミリョク</t>
    </rPh>
    <rPh sb="12" eb="13">
      <t>カ</t>
    </rPh>
    <rPh sb="20" eb="22">
      <t>ウンエイ</t>
    </rPh>
    <rPh sb="31" eb="33">
      <t>ギョウム</t>
    </rPh>
    <rPh sb="33" eb="35">
      <t>イタク</t>
    </rPh>
    <rPh sb="37" eb="39">
      <t>セキサン</t>
    </rPh>
    <rPh sb="39" eb="40">
      <t>ショ</t>
    </rPh>
    <phoneticPr fontId="1"/>
  </si>
  <si>
    <t>＝</t>
  </si>
  <si>
    <t>交通費</t>
    <rPh sb="0" eb="3">
      <t>コウツウヒ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</si>
  <si>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</si>
  <si>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</si>
  <si>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</si>
  <si>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</si>
  <si>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月</t>
    <rPh sb="0" eb="1">
      <t>ツキ</t>
    </rPh>
    <phoneticPr fontId="1"/>
  </si>
  <si>
    <t>名称</t>
    <rPh sb="0" eb="2">
      <t>メイショウ</t>
    </rPh>
    <phoneticPr fontId="1"/>
  </si>
  <si>
    <t>県コンソ</t>
    <rPh sb="0" eb="1">
      <t>ケン</t>
    </rPh>
    <phoneticPr fontId="1"/>
  </si>
  <si>
    <t>月</t>
    <rPh sb="0" eb="1">
      <t>ゲツ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</si>
  <si>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</si>
  <si>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</si>
  <si>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⑥＋⑦</t>
  </si>
  <si>
    <t>合計</t>
    <rPh sb="0" eb="2">
      <t>ゴウケイ</t>
    </rPh>
    <phoneticPr fontId="1"/>
  </si>
  <si>
    <t>端数処理</t>
    <rPh sb="0" eb="2">
      <t>ハスウ</t>
    </rPh>
    <rPh sb="2" eb="4">
      <t>ショリ</t>
    </rPh>
    <phoneticPr fontId="1"/>
  </si>
  <si>
    <t>①＋②＋③＋④</t>
  </si>
  <si>
    <t>①</t>
  </si>
  <si>
    <t>事業費</t>
    <rPh sb="0" eb="3">
      <t>ジギョウヒ</t>
    </rPh>
    <phoneticPr fontId="1"/>
  </si>
  <si>
    <t>②</t>
  </si>
  <si>
    <t>⑦</t>
  </si>
  <si>
    <t>③</t>
  </si>
  <si>
    <t>-</t>
  </si>
  <si>
    <t>④</t>
  </si>
  <si>
    <t>負担率</t>
    <rPh sb="0" eb="2">
      <t>フタン</t>
    </rPh>
    <rPh sb="2" eb="3">
      <t>リツ</t>
    </rPh>
    <phoneticPr fontId="1"/>
  </si>
  <si>
    <t>⑥</t>
  </si>
  <si>
    <t>種類</t>
    <rPh sb="0" eb="2">
      <t>シュルイ</t>
    </rPh>
    <phoneticPr fontId="1"/>
  </si>
  <si>
    <t>負担額</t>
    <rPh sb="0" eb="2">
      <t>フタン</t>
    </rPh>
    <rPh sb="2" eb="3">
      <t>ガク</t>
    </rPh>
    <phoneticPr fontId="1"/>
  </si>
  <si>
    <t>1/2</t>
  </si>
  <si>
    <t>飯南町会計年度任用職員の報酬（相当の知識又は経験を必要とする業務に従事する者）
※月１７日勤務（243,700円*1７日/17日）
※活動手当（243,700円＊4.5ヶ月）</t>
    <rPh sb="0" eb="3">
      <t>イイナンチョウ</t>
    </rPh>
    <rPh sb="3" eb="5">
      <t>カイケイ</t>
    </rPh>
    <rPh sb="5" eb="7">
      <t>ネンド</t>
    </rPh>
    <rPh sb="7" eb="9">
      <t>ニンヨウ</t>
    </rPh>
    <rPh sb="9" eb="11">
      <t>ショクイン</t>
    </rPh>
    <rPh sb="12" eb="14">
      <t>ホウシュウ</t>
    </rPh>
    <rPh sb="41" eb="42">
      <t>ツキ</t>
    </rPh>
    <rPh sb="44" eb="45">
      <t>ニチ</t>
    </rPh>
    <rPh sb="45" eb="47">
      <t>キンム</t>
    </rPh>
    <rPh sb="55" eb="56">
      <t>エン</t>
    </rPh>
    <rPh sb="59" eb="60">
      <t>ニチ</t>
    </rPh>
    <rPh sb="63" eb="64">
      <t>ニチ</t>
    </rPh>
    <rPh sb="67" eb="69">
      <t>カツドウ</t>
    </rPh>
    <rPh sb="69" eb="71">
      <t>テアテ</t>
    </rPh>
    <rPh sb="79" eb="80">
      <t>エン</t>
    </rPh>
    <rPh sb="84" eb="86">
      <t>カゲツ</t>
    </rPh>
    <phoneticPr fontId="1"/>
  </si>
  <si>
    <t>町</t>
    <rPh sb="0" eb="1">
      <t>チョウ</t>
    </rPh>
    <phoneticPr fontId="1"/>
  </si>
  <si>
    <t>負担者</t>
    <rPh sb="0" eb="2">
      <t>フタン</t>
    </rPh>
    <rPh sb="2" eb="3">
      <t>シャ</t>
    </rPh>
    <phoneticPr fontId="1"/>
  </si>
  <si>
    <t>飯南町内の移動にかかる経費</t>
    <rPh sb="0" eb="2">
      <t>イイナン</t>
    </rPh>
    <rPh sb="2" eb="4">
      <t>チョウナイ</t>
    </rPh>
    <rPh sb="5" eb="7">
      <t>イドウ</t>
    </rPh>
    <rPh sb="11" eb="13">
      <t>ケイヒ</t>
    </rPh>
    <phoneticPr fontId="1"/>
  </si>
  <si>
    <t>旅費</t>
    <rPh sb="0" eb="2">
      <t>リョヒ</t>
    </rPh>
    <phoneticPr fontId="1"/>
  </si>
  <si>
    <t>⑤の1,000円未満切り捨て</t>
    <rPh sb="7" eb="8">
      <t>エン</t>
    </rPh>
    <rPh sb="8" eb="10">
      <t>ミマン</t>
    </rPh>
    <rPh sb="10" eb="11">
      <t>キ</t>
    </rPh>
    <rPh sb="12" eb="13">
      <t>ス</t>
    </rPh>
    <phoneticPr fontId="1"/>
  </si>
  <si>
    <t>生徒募集説明会・視察等旅費</t>
    <rPh sb="0" eb="2">
      <t>セイト</t>
    </rPh>
    <rPh sb="2" eb="4">
      <t>ボシュウ</t>
    </rPh>
    <rPh sb="4" eb="7">
      <t>セツメイカイ</t>
    </rPh>
    <rPh sb="8" eb="10">
      <t>シサツ</t>
    </rPh>
    <rPh sb="10" eb="11">
      <t>トウ</t>
    </rPh>
    <rPh sb="11" eb="13">
      <t>リョヒ</t>
    </rPh>
    <phoneticPr fontId="1"/>
  </si>
  <si>
    <t>⑤</t>
  </si>
  <si>
    <t>・レンタカー利用料：60,000円（公共交通機関での移動に過度な時間を要する場合に限る）
・通信運搬費：３０,000円
・資料・報告書作成費：３０,000円
・業務効率化のためのシステム使用料：４０,000円（使用料の１/２を上限とする）
・会議等調整費：３００,000円（コンソーシアム運営業務遂行に必要な人材の謝金等を含む）
※その他、業務遂行に必要な経費は協議の上決定することとする</t>
    <rPh sb="46" eb="48">
      <t>ツウシン</t>
    </rPh>
    <rPh sb="48" eb="50">
      <t>ウンパン</t>
    </rPh>
    <rPh sb="50" eb="51">
      <t>ヒ</t>
    </rPh>
    <rPh sb="58" eb="59">
      <t>エン</t>
    </rPh>
    <rPh sb="61" eb="63">
      <t>シリョウ</t>
    </rPh>
    <rPh sb="64" eb="67">
      <t>ホウコクショ</t>
    </rPh>
    <rPh sb="67" eb="69">
      <t>サクセイ</t>
    </rPh>
    <rPh sb="69" eb="70">
      <t>ヒ</t>
    </rPh>
    <rPh sb="77" eb="78">
      <t>エン</t>
    </rPh>
    <rPh sb="80" eb="82">
      <t>ギョウム</t>
    </rPh>
    <rPh sb="82" eb="84">
      <t>コウリツ</t>
    </rPh>
    <rPh sb="84" eb="85">
      <t>カ</t>
    </rPh>
    <rPh sb="93" eb="96">
      <t>シヨウリョウ</t>
    </rPh>
    <rPh sb="103" eb="104">
      <t>エン</t>
    </rPh>
    <rPh sb="105" eb="107">
      <t>シヨウ</t>
    </rPh>
    <rPh sb="107" eb="108">
      <t>リョウ</t>
    </rPh>
    <rPh sb="113" eb="115">
      <t>ジョウゲン</t>
    </rPh>
    <rPh sb="121" eb="123">
      <t>カイギ</t>
    </rPh>
    <rPh sb="123" eb="124">
      <t>トウ</t>
    </rPh>
    <rPh sb="124" eb="126">
      <t>チョウセイ</t>
    </rPh>
    <rPh sb="126" eb="127">
      <t>ヒ</t>
    </rPh>
    <rPh sb="135" eb="136">
      <t>エン</t>
    </rPh>
    <rPh sb="144" eb="146">
      <t>ウンエイ</t>
    </rPh>
    <rPh sb="146" eb="148">
      <t>ギョウム</t>
    </rPh>
    <rPh sb="148" eb="150">
      <t>スイコウ</t>
    </rPh>
    <rPh sb="151" eb="153">
      <t>ヒツヨウ</t>
    </rPh>
    <rPh sb="154" eb="156">
      <t>ジンザイ</t>
    </rPh>
    <rPh sb="157" eb="159">
      <t>シャキン</t>
    </rPh>
    <rPh sb="159" eb="160">
      <t>トウ</t>
    </rPh>
    <rPh sb="161" eb="162">
      <t>フク</t>
    </rPh>
    <rPh sb="168" eb="169">
      <t>タ</t>
    </rPh>
    <rPh sb="170" eb="174">
      <t>ギョウムスイコウ</t>
    </rPh>
    <rPh sb="175" eb="177">
      <t>ヒツヨウ</t>
    </rPh>
    <rPh sb="178" eb="180">
      <t>ケイヒ</t>
    </rPh>
    <rPh sb="181" eb="183">
      <t>キョウギ</t>
    </rPh>
    <rPh sb="184" eb="185">
      <t>ウエ</t>
    </rPh>
    <rPh sb="185" eb="187">
      <t>ケッテイ</t>
    </rPh>
    <phoneticPr fontId="1"/>
  </si>
  <si>
    <t>飯南町会計年度任用職員の報酬（相当の知識又は経験を必要とする業務に従事する者）
※月１７日勤務（月額○○円*1７日/17日…※１）
※活動手当（※１：○○円＊4.5ヶ月【12分割算出時：100円未満切り捨て】）
※最新の報酬額は、飯南町役場総務課で確認可</t>
    <rPh sb="0" eb="3">
      <t>イイナンチョウ</t>
    </rPh>
    <rPh sb="3" eb="5">
      <t>カイケイ</t>
    </rPh>
    <rPh sb="5" eb="7">
      <t>ネンド</t>
    </rPh>
    <rPh sb="7" eb="9">
      <t>ニンヨウ</t>
    </rPh>
    <rPh sb="9" eb="11">
      <t>ショクイン</t>
    </rPh>
    <rPh sb="12" eb="14">
      <t>ホウシュウ</t>
    </rPh>
    <rPh sb="41" eb="42">
      <t>ツキ</t>
    </rPh>
    <rPh sb="44" eb="45">
      <t>ニチ</t>
    </rPh>
    <rPh sb="45" eb="47">
      <t>キンム</t>
    </rPh>
    <rPh sb="48" eb="50">
      <t>ゲツガク</t>
    </rPh>
    <rPh sb="52" eb="53">
      <t>エン</t>
    </rPh>
    <rPh sb="56" eb="57">
      <t>ニチ</t>
    </rPh>
    <rPh sb="60" eb="61">
      <t>ニチ</t>
    </rPh>
    <rPh sb="67" eb="69">
      <t>カツドウ</t>
    </rPh>
    <rPh sb="69" eb="71">
      <t>テアテ</t>
    </rPh>
    <rPh sb="77" eb="78">
      <t>エン</t>
    </rPh>
    <rPh sb="82" eb="84">
      <t>カゲツ</t>
    </rPh>
    <rPh sb="87" eb="89">
      <t>ブンカツ</t>
    </rPh>
    <rPh sb="89" eb="91">
      <t>サンシュツ</t>
    </rPh>
    <rPh sb="97" eb="99">
      <t>ミマン</t>
    </rPh>
    <rPh sb="107" eb="109">
      <t>サイシン</t>
    </rPh>
    <rPh sb="110" eb="113">
      <t>ホウシュウガク</t>
    </rPh>
    <rPh sb="115" eb="118">
      <t>イイナンチョウ</t>
    </rPh>
    <rPh sb="118" eb="120">
      <t>ヤクバ</t>
    </rPh>
    <rPh sb="120" eb="123">
      <t>ソウムカ</t>
    </rPh>
    <rPh sb="124" eb="126">
      <t>カクニン</t>
    </rPh>
    <rPh sb="126" eb="127">
      <t>カ</t>
    </rPh>
    <phoneticPr fontId="1"/>
  </si>
  <si>
    <t>・レンタカー利用料：○○円（公共交通機関での移動に過度な時間を要する場合に限る）
・通信運搬費：○○円
・資料・報告書作成費：○○円
・業務効率化のためのシステム使用料：○○円（使用料の１/２を上限とする）
・会議等調整費：○○円（コンソーシアム運営業務遂行に必要な人材の謝金等を含む）
※その他、業務遂行に必要な経費は協議の上決定することとする</t>
    <rPh sb="42" eb="44">
      <t>ツウシン</t>
    </rPh>
    <rPh sb="44" eb="46">
      <t>ウンパン</t>
    </rPh>
    <rPh sb="46" eb="47">
      <t>ヒ</t>
    </rPh>
    <rPh sb="50" eb="51">
      <t>エン</t>
    </rPh>
    <rPh sb="53" eb="55">
      <t>シリョウ</t>
    </rPh>
    <rPh sb="56" eb="59">
      <t>ホウコクショ</t>
    </rPh>
    <rPh sb="59" eb="61">
      <t>サクセイ</t>
    </rPh>
    <rPh sb="61" eb="62">
      <t>ヒ</t>
    </rPh>
    <rPh sb="65" eb="66">
      <t>エン</t>
    </rPh>
    <rPh sb="68" eb="70">
      <t>ギョウム</t>
    </rPh>
    <rPh sb="70" eb="72">
      <t>コウリツ</t>
    </rPh>
    <rPh sb="72" eb="73">
      <t>カ</t>
    </rPh>
    <rPh sb="81" eb="84">
      <t>シヨウリョウ</t>
    </rPh>
    <rPh sb="87" eb="88">
      <t>エン</t>
    </rPh>
    <rPh sb="89" eb="91">
      <t>シヨウ</t>
    </rPh>
    <rPh sb="91" eb="92">
      <t>リョウ</t>
    </rPh>
    <rPh sb="97" eb="99">
      <t>ジョウゲン</t>
    </rPh>
    <rPh sb="105" eb="107">
      <t>カイギ</t>
    </rPh>
    <rPh sb="107" eb="108">
      <t>トウ</t>
    </rPh>
    <rPh sb="108" eb="110">
      <t>チョウセイ</t>
    </rPh>
    <rPh sb="110" eb="111">
      <t>ヒ</t>
    </rPh>
    <rPh sb="114" eb="115">
      <t>エン</t>
    </rPh>
    <rPh sb="123" eb="125">
      <t>ウンエイ</t>
    </rPh>
    <rPh sb="125" eb="127">
      <t>ギョウム</t>
    </rPh>
    <rPh sb="127" eb="129">
      <t>スイコウ</t>
    </rPh>
    <rPh sb="130" eb="132">
      <t>ヒツヨウ</t>
    </rPh>
    <rPh sb="133" eb="135">
      <t>ジンザイ</t>
    </rPh>
    <rPh sb="136" eb="138">
      <t>シャキン</t>
    </rPh>
    <rPh sb="138" eb="139">
      <t>トウ</t>
    </rPh>
    <rPh sb="140" eb="141">
      <t>フク</t>
    </rPh>
    <rPh sb="147" eb="148">
      <t>タ</t>
    </rPh>
    <rPh sb="149" eb="153">
      <t>ギョウムスイコウ</t>
    </rPh>
    <rPh sb="154" eb="156">
      <t>ヒツヨウ</t>
    </rPh>
    <rPh sb="157" eb="159">
      <t>ケイヒ</t>
    </rPh>
    <rPh sb="160" eb="162">
      <t>キョウギ</t>
    </rPh>
    <rPh sb="163" eb="164">
      <t>ウエ</t>
    </rPh>
    <rPh sb="164" eb="166">
      <t>ケッテイ</t>
    </rPh>
    <phoneticPr fontId="1"/>
  </si>
  <si>
    <t>令和８年度　飯南高校魅力化コンソーシアム運営マネージャー兼コーディネーター業務委託 　積算書（見積書）</t>
    <rPh sb="0" eb="2">
      <t>レイワ</t>
    </rPh>
    <rPh sb="3" eb="5">
      <t>ネンド</t>
    </rPh>
    <rPh sb="6" eb="8">
      <t>イイナン</t>
    </rPh>
    <rPh sb="8" eb="10">
      <t>コウコウ</t>
    </rPh>
    <rPh sb="10" eb="12">
      <t>ミリョク</t>
    </rPh>
    <rPh sb="12" eb="13">
      <t>カ</t>
    </rPh>
    <rPh sb="20" eb="22">
      <t>ウンエイ</t>
    </rPh>
    <rPh sb="28" eb="29">
      <t>ケン</t>
    </rPh>
    <rPh sb="37" eb="39">
      <t>ギョウム</t>
    </rPh>
    <rPh sb="39" eb="41">
      <t>イタク</t>
    </rPh>
    <rPh sb="43" eb="45">
      <t>セキサン</t>
    </rPh>
    <rPh sb="45" eb="46">
      <t>ショ</t>
    </rPh>
    <rPh sb="47" eb="50">
      <t>ミツモリショ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</si>
</sst>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Pゴシック"/>
      <family val="3"/>
    </font>
    <font>
      <b/>
      <sz val="14"/>
      <color auto="1"/>
      <name val="BIZ UDPゴシック"/>
      <family val="3"/>
    </font>
    <font>
      <sz val="11"/>
      <color auto="1"/>
      <name val="ＭＳ Ｐゴシック"/>
      <family val="3"/>
    </font>
    <font>
      <sz val="10"/>
      <color auto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5" xfId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38" fontId="2" fillId="0" borderId="15" xfId="0" applyNumberFormat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10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 shrinkToFit="1"/>
    </xf>
    <xf numFmtId="0" fontId="2" fillId="0" borderId="1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vertical="center" shrinkToFit="1"/>
    </xf>
    <xf numFmtId="38" fontId="2" fillId="0" borderId="9" xfId="1" applyFont="1" applyBorder="1" applyAlignment="1">
      <alignment horizontal="left" vertical="center" shrinkToFit="1"/>
    </xf>
    <xf numFmtId="38" fontId="2" fillId="0" borderId="7" xfId="1" applyFont="1" applyBorder="1" applyAlignment="1">
      <alignment horizontal="right" vertical="center"/>
    </xf>
    <xf numFmtId="3" fontId="2" fillId="0" borderId="7" xfId="0" applyNumberFormat="1" applyFont="1" applyBorder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8" fontId="2" fillId="0" borderId="0" xfId="0" applyNumberFormat="1" applyFont="1">
      <alignment vertical="center"/>
    </xf>
    <xf numFmtId="38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5" fillId="0" borderId="17" xfId="0" applyFont="1" applyBorder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0"/>
  <sheetViews>
    <sheetView showZeros="0" tabSelected="1" view="pageBreakPreview" zoomScaleSheetLayoutView="100" workbookViewId="0">
      <selection activeCell="L10" sqref="L10"/>
    </sheetView>
  </sheetViews>
  <sheetFormatPr defaultColWidth="9" defaultRowHeight="13.5"/>
  <cols>
    <col min="1" max="1" width="8.75" style="1" bestFit="1" customWidth="1"/>
    <col min="2" max="2" width="11.25" style="1" bestFit="1" customWidth="1"/>
    <col min="3" max="3" width="10.875" style="1" bestFit="1" customWidth="1"/>
    <col min="4" max="5" width="3.125" style="2" customWidth="1"/>
    <col min="6" max="6" width="6.5" style="1" customWidth="1"/>
    <col min="7" max="8" width="3.125" style="2" customWidth="1"/>
    <col min="9" max="9" width="13" style="1" bestFit="1" customWidth="1"/>
    <col min="10" max="11" width="3.125" style="2" customWidth="1"/>
    <col min="12" max="12" width="81.375" style="1" customWidth="1"/>
    <col min="13" max="13" width="9.25" style="1" bestFit="1" customWidth="1"/>
    <col min="14" max="14" width="17" style="1" bestFit="1" customWidth="1"/>
    <col min="15" max="16384" width="9" style="1"/>
  </cols>
  <sheetData>
    <row r="1" spans="1:12" ht="30" customHeight="1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30" customHeight="1">
      <c r="A2" s="4" t="s">
        <v>1</v>
      </c>
      <c r="B2" s="4" t="s">
        <v>19</v>
      </c>
      <c r="C2" s="15" t="s">
        <v>17</v>
      </c>
      <c r="D2" s="20"/>
      <c r="E2" s="4"/>
      <c r="F2" s="15" t="s">
        <v>16</v>
      </c>
      <c r="G2" s="20"/>
      <c r="H2" s="4"/>
      <c r="I2" s="15" t="s">
        <v>15</v>
      </c>
      <c r="J2" s="15"/>
      <c r="K2" s="20"/>
      <c r="L2" s="15" t="s">
        <v>14</v>
      </c>
    </row>
    <row r="3" spans="1:12" ht="60" customHeight="1">
      <c r="A3" s="5" t="s">
        <v>0</v>
      </c>
      <c r="B3" s="11" t="s">
        <v>0</v>
      </c>
      <c r="C3" s="16"/>
      <c r="D3" s="21" t="s">
        <v>5</v>
      </c>
      <c r="E3" s="11" t="s">
        <v>7</v>
      </c>
      <c r="F3" s="25">
        <v>12</v>
      </c>
      <c r="G3" s="26" t="s">
        <v>21</v>
      </c>
      <c r="H3" s="11" t="s">
        <v>12</v>
      </c>
      <c r="I3" s="16">
        <f>C3*F3</f>
        <v>0</v>
      </c>
      <c r="J3" s="31" t="s">
        <v>5</v>
      </c>
      <c r="K3" s="33" t="s">
        <v>28</v>
      </c>
      <c r="L3" s="34" t="s">
        <v>49</v>
      </c>
    </row>
    <row r="4" spans="1:12" ht="30" customHeight="1">
      <c r="A4" s="6" t="s">
        <v>13</v>
      </c>
      <c r="B4" s="12" t="s">
        <v>13</v>
      </c>
      <c r="C4" s="17"/>
      <c r="D4" s="22" t="s">
        <v>5</v>
      </c>
      <c r="E4" s="22" t="s">
        <v>7</v>
      </c>
      <c r="F4" s="17">
        <v>12</v>
      </c>
      <c r="G4" s="27" t="s">
        <v>18</v>
      </c>
      <c r="H4" s="22" t="s">
        <v>12</v>
      </c>
      <c r="I4" s="17">
        <f>C4*F4</f>
        <v>0</v>
      </c>
      <c r="J4" s="22" t="s">
        <v>5</v>
      </c>
      <c r="K4" s="22" t="s">
        <v>30</v>
      </c>
      <c r="L4" s="35" t="s">
        <v>43</v>
      </c>
    </row>
    <row r="5" spans="1:12" ht="30" customHeight="1">
      <c r="A5" s="7" t="s">
        <v>44</v>
      </c>
      <c r="B5" s="12" t="s">
        <v>44</v>
      </c>
      <c r="C5" s="18"/>
      <c r="D5" s="23" t="s">
        <v>5</v>
      </c>
      <c r="E5" s="23" t="s">
        <v>7</v>
      </c>
      <c r="F5" s="18">
        <v>5</v>
      </c>
      <c r="G5" s="23" t="s">
        <v>2</v>
      </c>
      <c r="H5" s="23" t="s">
        <v>12</v>
      </c>
      <c r="I5" s="18">
        <f>C5*F5</f>
        <v>0</v>
      </c>
      <c r="J5" s="22" t="s">
        <v>5</v>
      </c>
      <c r="K5" s="22" t="s">
        <v>32</v>
      </c>
      <c r="L5" s="36" t="s">
        <v>46</v>
      </c>
    </row>
    <row r="6" spans="1:12" ht="94.5" customHeight="1">
      <c r="A6" s="8" t="s">
        <v>10</v>
      </c>
      <c r="B6" s="13" t="s">
        <v>9</v>
      </c>
      <c r="C6" s="19"/>
      <c r="D6" s="24" t="s">
        <v>5</v>
      </c>
      <c r="E6" s="24" t="s">
        <v>7</v>
      </c>
      <c r="F6" s="19">
        <v>1</v>
      </c>
      <c r="G6" s="24" t="s">
        <v>6</v>
      </c>
      <c r="H6" s="24" t="s">
        <v>12</v>
      </c>
      <c r="I6" s="18">
        <f>C6*F6</f>
        <v>0</v>
      </c>
      <c r="J6" s="24" t="s">
        <v>5</v>
      </c>
      <c r="K6" s="32" t="s">
        <v>34</v>
      </c>
      <c r="L6" s="37" t="s">
        <v>50</v>
      </c>
    </row>
    <row r="7" spans="1:12" ht="30" customHeight="1">
      <c r="A7" s="9" t="s">
        <v>22</v>
      </c>
      <c r="B7" s="14"/>
      <c r="C7" s="14"/>
      <c r="D7" s="14"/>
      <c r="E7" s="14"/>
      <c r="F7" s="14"/>
      <c r="G7" s="14"/>
      <c r="H7" s="28"/>
      <c r="I7" s="29">
        <f>SUM(I3:I6)</f>
        <v>0</v>
      </c>
      <c r="J7" s="32" t="s">
        <v>5</v>
      </c>
      <c r="K7" s="32" t="s">
        <v>47</v>
      </c>
      <c r="L7" s="38" t="s">
        <v>27</v>
      </c>
    </row>
    <row r="8" spans="1:12" ht="30" customHeight="1">
      <c r="A8" s="10" t="s">
        <v>26</v>
      </c>
      <c r="B8" s="10"/>
      <c r="C8" s="10"/>
      <c r="D8" s="10"/>
      <c r="E8" s="10"/>
      <c r="F8" s="10"/>
      <c r="G8" s="10"/>
      <c r="H8" s="10"/>
      <c r="I8" s="30">
        <f>ROUNDDOWN(I7,-3)</f>
        <v>0</v>
      </c>
      <c r="J8" s="15" t="s">
        <v>5</v>
      </c>
      <c r="K8" s="15" t="s">
        <v>36</v>
      </c>
      <c r="L8" s="39" t="s">
        <v>45</v>
      </c>
    </row>
    <row r="9" spans="1:12" ht="30" customHeight="1">
      <c r="A9" s="10" t="s">
        <v>23</v>
      </c>
      <c r="B9" s="10"/>
      <c r="C9" s="10"/>
      <c r="D9" s="10"/>
      <c r="E9" s="10"/>
      <c r="F9" s="10"/>
      <c r="G9" s="10"/>
      <c r="H9" s="10"/>
      <c r="I9" s="30">
        <f>I8*0.1</f>
        <v>0</v>
      </c>
      <c r="J9" s="15" t="s">
        <v>5</v>
      </c>
      <c r="K9" s="15" t="s">
        <v>31</v>
      </c>
      <c r="L9" s="39" t="s">
        <v>8</v>
      </c>
    </row>
    <row r="10" spans="1:12" ht="30" customHeight="1">
      <c r="A10" s="10" t="s">
        <v>25</v>
      </c>
      <c r="B10" s="10"/>
      <c r="C10" s="10"/>
      <c r="D10" s="10"/>
      <c r="E10" s="10"/>
      <c r="F10" s="10"/>
      <c r="G10" s="10"/>
      <c r="H10" s="10"/>
      <c r="I10" s="30">
        <f>SUM(I8:I9)</f>
        <v>0</v>
      </c>
      <c r="J10" s="15" t="s">
        <v>5</v>
      </c>
      <c r="K10" s="15"/>
      <c r="L10" s="39" t="s">
        <v>24</v>
      </c>
    </row>
  </sheetData>
  <mergeCells count="5">
    <mergeCell ref="A1:L1"/>
    <mergeCell ref="A7:H7"/>
    <mergeCell ref="A8:H8"/>
    <mergeCell ref="A9:H9"/>
    <mergeCell ref="A10:H10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scale="87" fitToWidth="1" fitToHeight="1" orientation="landscape" usePrinterDefaults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6"/>
  <sheetViews>
    <sheetView showZeros="0" view="pageBreakPreview" zoomScaleSheetLayoutView="100" workbookViewId="0">
      <selection activeCell="L17" sqref="L17"/>
    </sheetView>
  </sheetViews>
  <sheetFormatPr defaultColWidth="9" defaultRowHeight="13.5"/>
  <cols>
    <col min="1" max="1" width="8.75" style="1" bestFit="1" customWidth="1"/>
    <col min="2" max="2" width="11.25" style="1" bestFit="1" customWidth="1"/>
    <col min="3" max="3" width="10.875" style="1" bestFit="1" customWidth="1"/>
    <col min="4" max="5" width="3.125" style="2" customWidth="1"/>
    <col min="6" max="6" width="6.5" style="1" customWidth="1"/>
    <col min="7" max="8" width="3.125" style="2" customWidth="1"/>
    <col min="9" max="9" width="13" style="1" bestFit="1" customWidth="1"/>
    <col min="10" max="11" width="3.125" style="2" customWidth="1"/>
    <col min="12" max="12" width="76.375" style="1" customWidth="1"/>
    <col min="13" max="13" width="9.25" style="1" bestFit="1" customWidth="1"/>
    <col min="14" max="16384" width="9" style="1"/>
  </cols>
  <sheetData>
    <row r="1" spans="1:12" ht="30" customHeight="1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30" customHeight="1">
      <c r="A2" s="4" t="s">
        <v>1</v>
      </c>
      <c r="B2" s="4" t="s">
        <v>19</v>
      </c>
      <c r="C2" s="15" t="s">
        <v>17</v>
      </c>
      <c r="D2" s="20"/>
      <c r="E2" s="4"/>
      <c r="F2" s="15" t="s">
        <v>16</v>
      </c>
      <c r="G2" s="20"/>
      <c r="H2" s="4"/>
      <c r="I2" s="15" t="s">
        <v>15</v>
      </c>
      <c r="J2" s="15"/>
      <c r="K2" s="20"/>
      <c r="L2" s="15" t="s">
        <v>14</v>
      </c>
    </row>
    <row r="3" spans="1:12" ht="41.25" customHeight="1">
      <c r="A3" s="5" t="s">
        <v>0</v>
      </c>
      <c r="B3" s="11" t="s">
        <v>0</v>
      </c>
      <c r="C3" s="16">
        <v>335088</v>
      </c>
      <c r="D3" s="21" t="s">
        <v>5</v>
      </c>
      <c r="E3" s="11" t="s">
        <v>7</v>
      </c>
      <c r="F3" s="25">
        <v>12</v>
      </c>
      <c r="G3" s="26" t="s">
        <v>21</v>
      </c>
      <c r="H3" s="11" t="s">
        <v>12</v>
      </c>
      <c r="I3" s="16">
        <f>C3*F3</f>
        <v>4021056</v>
      </c>
      <c r="J3" s="31" t="s">
        <v>5</v>
      </c>
      <c r="K3" s="33" t="s">
        <v>28</v>
      </c>
      <c r="L3" s="50" t="s">
        <v>40</v>
      </c>
    </row>
    <row r="4" spans="1:12" ht="30" customHeight="1">
      <c r="A4" s="6" t="s">
        <v>13</v>
      </c>
      <c r="B4" s="12" t="s">
        <v>13</v>
      </c>
      <c r="C4" s="17">
        <v>10000</v>
      </c>
      <c r="D4" s="22" t="s">
        <v>5</v>
      </c>
      <c r="E4" s="22" t="s">
        <v>7</v>
      </c>
      <c r="F4" s="17">
        <v>12</v>
      </c>
      <c r="G4" s="27" t="s">
        <v>18</v>
      </c>
      <c r="H4" s="22" t="s">
        <v>12</v>
      </c>
      <c r="I4" s="17">
        <f>C4*F4</f>
        <v>120000</v>
      </c>
      <c r="J4" s="22" t="s">
        <v>5</v>
      </c>
      <c r="K4" s="22" t="s">
        <v>30</v>
      </c>
      <c r="L4" s="35" t="s">
        <v>43</v>
      </c>
    </row>
    <row r="5" spans="1:12" ht="30" customHeight="1">
      <c r="A5" s="7" t="s">
        <v>44</v>
      </c>
      <c r="B5" s="12" t="s">
        <v>44</v>
      </c>
      <c r="C5" s="18">
        <v>100000</v>
      </c>
      <c r="D5" s="23" t="s">
        <v>5</v>
      </c>
      <c r="E5" s="23" t="s">
        <v>7</v>
      </c>
      <c r="F5" s="18">
        <v>5</v>
      </c>
      <c r="G5" s="23" t="s">
        <v>2</v>
      </c>
      <c r="H5" s="23" t="s">
        <v>12</v>
      </c>
      <c r="I5" s="18">
        <f>C5*F5</f>
        <v>500000</v>
      </c>
      <c r="J5" s="22" t="s">
        <v>5</v>
      </c>
      <c r="K5" s="22" t="s">
        <v>32</v>
      </c>
      <c r="L5" s="36" t="s">
        <v>46</v>
      </c>
    </row>
    <row r="6" spans="1:12" ht="94.5" customHeight="1">
      <c r="A6" s="8" t="s">
        <v>10</v>
      </c>
      <c r="B6" s="13" t="s">
        <v>9</v>
      </c>
      <c r="C6" s="19">
        <v>450000</v>
      </c>
      <c r="D6" s="24" t="s">
        <v>5</v>
      </c>
      <c r="E6" s="24" t="s">
        <v>7</v>
      </c>
      <c r="F6" s="19">
        <v>1</v>
      </c>
      <c r="G6" s="24" t="s">
        <v>6</v>
      </c>
      <c r="H6" s="24" t="s">
        <v>12</v>
      </c>
      <c r="I6" s="18">
        <f>C6*F6</f>
        <v>450000</v>
      </c>
      <c r="J6" s="24" t="s">
        <v>5</v>
      </c>
      <c r="K6" s="32" t="s">
        <v>34</v>
      </c>
      <c r="L6" s="37" t="s">
        <v>48</v>
      </c>
    </row>
    <row r="7" spans="1:12" ht="30" customHeight="1">
      <c r="A7" s="9" t="s">
        <v>22</v>
      </c>
      <c r="B7" s="14"/>
      <c r="C7" s="14"/>
      <c r="D7" s="14"/>
      <c r="E7" s="14"/>
      <c r="F7" s="14"/>
      <c r="G7" s="14"/>
      <c r="H7" s="28"/>
      <c r="I7" s="29">
        <f>SUM(I3:I6)</f>
        <v>5091056</v>
      </c>
      <c r="J7" s="32" t="s">
        <v>5</v>
      </c>
      <c r="K7" s="32" t="s">
        <v>47</v>
      </c>
      <c r="L7" s="38" t="s">
        <v>27</v>
      </c>
    </row>
    <row r="8" spans="1:12" ht="30" customHeight="1">
      <c r="A8" s="10" t="s">
        <v>26</v>
      </c>
      <c r="B8" s="10"/>
      <c r="C8" s="10"/>
      <c r="D8" s="10"/>
      <c r="E8" s="10"/>
      <c r="F8" s="10"/>
      <c r="G8" s="10"/>
      <c r="H8" s="10"/>
      <c r="I8" s="30">
        <f>ROUNDDOWN(I7,-3)</f>
        <v>5091000</v>
      </c>
      <c r="J8" s="15" t="s">
        <v>5</v>
      </c>
      <c r="K8" s="15" t="s">
        <v>36</v>
      </c>
      <c r="L8" s="39" t="s">
        <v>45</v>
      </c>
    </row>
    <row r="9" spans="1:12" ht="30" customHeight="1">
      <c r="A9" s="10" t="s">
        <v>23</v>
      </c>
      <c r="B9" s="10"/>
      <c r="C9" s="10"/>
      <c r="D9" s="10"/>
      <c r="E9" s="10"/>
      <c r="F9" s="10"/>
      <c r="G9" s="10"/>
      <c r="H9" s="10"/>
      <c r="I9" s="30">
        <f>I8*0.1</f>
        <v>509100</v>
      </c>
      <c r="J9" s="15" t="s">
        <v>5</v>
      </c>
      <c r="K9" s="15" t="s">
        <v>31</v>
      </c>
      <c r="L9" s="39" t="s">
        <v>8</v>
      </c>
    </row>
    <row r="10" spans="1:12" ht="30" customHeight="1">
      <c r="A10" s="10" t="s">
        <v>25</v>
      </c>
      <c r="B10" s="10"/>
      <c r="C10" s="10"/>
      <c r="D10" s="10"/>
      <c r="E10" s="10"/>
      <c r="F10" s="10"/>
      <c r="G10" s="10"/>
      <c r="H10" s="10"/>
      <c r="I10" s="30">
        <f>SUM(I8:I9)</f>
        <v>5600100</v>
      </c>
      <c r="J10" s="15" t="s">
        <v>5</v>
      </c>
      <c r="K10" s="15"/>
      <c r="L10" s="39" t="s">
        <v>24</v>
      </c>
    </row>
    <row r="11" spans="1:12">
      <c r="A11" s="40"/>
      <c r="I11" s="47"/>
    </row>
    <row r="12" spans="1:12">
      <c r="A12" s="41" t="s">
        <v>3</v>
      </c>
      <c r="B12" s="41"/>
      <c r="C12" s="41"/>
      <c r="I12" s="47"/>
    </row>
    <row r="13" spans="1:12">
      <c r="A13" s="10" t="s">
        <v>37</v>
      </c>
      <c r="B13" s="15" t="s">
        <v>29</v>
      </c>
      <c r="C13" s="15" t="s">
        <v>38</v>
      </c>
      <c r="D13" s="15" t="s">
        <v>35</v>
      </c>
      <c r="E13" s="15"/>
      <c r="F13" s="39" t="s">
        <v>42</v>
      </c>
      <c r="I13" s="47"/>
    </row>
    <row r="14" spans="1:12">
      <c r="A14" s="15" t="s">
        <v>20</v>
      </c>
      <c r="B14" s="42">
        <v>5601</v>
      </c>
      <c r="C14" s="30">
        <v>2800</v>
      </c>
      <c r="D14" s="44" t="s">
        <v>39</v>
      </c>
      <c r="E14" s="44"/>
      <c r="F14" s="15" t="s">
        <v>4</v>
      </c>
      <c r="I14" s="48"/>
      <c r="J14" s="1"/>
      <c r="K14" s="49"/>
    </row>
    <row r="15" spans="1:12">
      <c r="A15" s="15"/>
      <c r="B15" s="42"/>
      <c r="C15" s="30">
        <v>2801</v>
      </c>
      <c r="D15" s="45" t="s">
        <v>39</v>
      </c>
      <c r="E15" s="45"/>
      <c r="F15" s="46" t="s">
        <v>41</v>
      </c>
    </row>
    <row r="16" spans="1:12">
      <c r="A16" s="15" t="s">
        <v>15</v>
      </c>
      <c r="B16" s="43">
        <f>SUM(B14:B15)</f>
        <v>5601</v>
      </c>
      <c r="C16" s="43">
        <f>SUM(C14:C15)</f>
        <v>5601</v>
      </c>
      <c r="D16" s="44" t="s">
        <v>33</v>
      </c>
      <c r="E16" s="44"/>
      <c r="F16" s="15" t="s">
        <v>33</v>
      </c>
    </row>
  </sheetData>
  <mergeCells count="12">
    <mergeCell ref="A1:L1"/>
    <mergeCell ref="A7:H7"/>
    <mergeCell ref="A8:H8"/>
    <mergeCell ref="A9:H9"/>
    <mergeCell ref="A10:H10"/>
    <mergeCell ref="A12:C12"/>
    <mergeCell ref="D13:E13"/>
    <mergeCell ref="D14:E14"/>
    <mergeCell ref="D15:E15"/>
    <mergeCell ref="D16:E16"/>
    <mergeCell ref="A14:A15"/>
    <mergeCell ref="B14:B15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scale="56" fitToWidth="1" fitToHeight="1" orientation="portrait" usePrinterDefaults="1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人材育成委託業務 (金額修正)</vt:lpstr>
      <vt:lpstr xml:space="preserve">人材育成委託業務 (当初)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m-mishima iinan</dc:creator>
  <cp:lastModifiedBy>吾郷 紘平</cp:lastModifiedBy>
  <cp:lastPrinted>2025-09-24T23:48:02Z</cp:lastPrinted>
  <dcterms:created xsi:type="dcterms:W3CDTF">2019-04-02T06:09:54Z</dcterms:created>
  <dcterms:modified xsi:type="dcterms:W3CDTF">2026-02-16T00:22:24Z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2026-02-16T00:22:24Z</vt:filetime>
  </property>
</Properties>
</file>