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029"/>
  <workbookPr/>
  <mc:AlternateContent xmlns:mc="http://schemas.openxmlformats.org/markup-compatibility/2006">
    <mc:Choice Requires="x15">
      <x15ac:absPath xmlns:x15ac="http://schemas.microsoft.com/office/spreadsheetml/2010/11/ac" url="C:\Users\IINAN06\Desktop\"/>
    </mc:Choice>
  </mc:AlternateContent>
  <xr:revisionPtr revIDLastSave="0" documentId="13_ncr:1_{F0EC4D7F-F288-4C91-96C8-5DE900F54566}" xr6:coauthVersionLast="47" xr6:coauthVersionMax="47" xr10:uidLastSave="{00000000-0000-0000-0000-000000000000}"/>
  <bookViews>
    <workbookView xWindow="-120" yWindow="-120" windowWidth="29040" windowHeight="15720" firstSheet="12" activeTab="1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alcOnSave="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U88" i="12" l="1"/>
  <c r="AP88" i="12"/>
  <c r="AF88" i="12"/>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C36" i="10"/>
  <c r="CO35" i="10"/>
  <c r="BE35" i="10"/>
  <c r="C35" i="10"/>
  <c r="CO34" i="10"/>
  <c r="BE34" i="10"/>
  <c r="C34" i="10"/>
  <c r="U34" i="10" s="1"/>
  <c r="U35" i="10" s="1"/>
  <c r="U36" i="10" s="1"/>
  <c r="AM34" i="10" l="1"/>
  <c r="AM35" i="10" s="1"/>
  <c r="AM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BW39" i="10" s="1"/>
  <c r="BW40" i="10" s="1"/>
</calcChain>
</file>

<file path=xl/sharedStrings.xml><?xml version="1.0" encoding="utf-8"?>
<sst xmlns="http://schemas.openxmlformats.org/spreadsheetml/2006/main" count="1079" uniqueCount="569">
  <si>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</si>
  <si>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</si>
  <si>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</si>
  <si>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</si>
  <si>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</si>
  <si>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</si>
  <si>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</si>
  <si>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</si>
  <si>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</si>
  <si>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</si>
  <si>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</si>
  <si>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</si>
  <si>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</si>
  <si>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</si>
  <si>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</si>
  <si>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</si>
  <si>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</si>
  <si>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</si>
  <si>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</si>
  <si>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</si>
  <si>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</si>
  <si>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</si>
  <si>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</si>
  <si>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</si>
  <si>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</si>
  <si>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</si>
  <si>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</si>
  <si>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</si>
  <si>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</si>
  <si>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</si>
  <si>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</si>
  <si>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</si>
  <si>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</si>
  <si>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</si>
  <si>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</si>
  <si>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</si>
  <si>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</si>
  <si>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</si>
  <si>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</si>
  <si>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</si>
  <si>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</si>
  <si>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</si>
  <si>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</si>
  <si>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</si>
  <si>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</si>
  <si>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</si>
  <si>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</si>
  <si>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</si>
  <si>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</si>
  <si>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</si>
  <si>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</si>
  <si>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</si>
  <si>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</si>
  <si>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</si>
  <si>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</si>
  <si>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</si>
  <si>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</si>
  <si>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</si>
  <si>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</si>
  <si>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</si>
  <si>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</si>
  <si>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</si>
  <si>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</si>
  <si>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</si>
  <si>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</si>
  <si>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</si>
  <si>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</si>
  <si>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</si>
  <si>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</si>
  <si>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</si>
  <si>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</si>
  <si>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</si>
  <si>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</si>
  <si>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</si>
  <si>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</si>
  <si>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</si>
  <si>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</si>
  <si>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</si>
  <si>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</si>
  <si>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島根県</t>
    <phoneticPr fontId="5"/>
  </si>
  <si>
    <t>市町村類型</t>
    <phoneticPr fontId="5"/>
  </si>
  <si>
    <t>Ⅰ－０</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</si>
  <si>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</si>
  <si>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</si>
  <si>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</si>
  <si>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</si>
  <si>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</si>
  <si>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</si>
  <si>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</si>
  <si>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</si>
  <si>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</si>
  <si>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</si>
  <si>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</si>
  <si>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</si>
  <si>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飯南町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</si>
  <si>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</si>
  <si>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</si>
  <si>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</si>
  <si>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</si>
  <si>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</si>
  <si>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</si>
  <si>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</si>
  <si>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</si>
  <si>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</si>
  <si>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</si>
  <si>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</si>
  <si>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</si>
  <si>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</si>
  <si>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</si>
  <si>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</si>
  <si>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</si>
  <si>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</si>
  <si>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</si>
  <si>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</si>
  <si>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</si>
  <si>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</si>
  <si>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</si>
  <si>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</si>
  <si>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-9.0</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</si>
  <si>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</si>
  <si>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</si>
  <si>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</si>
  <si>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</si>
  <si>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</si>
  <si>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</si>
  <si>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</si>
  <si>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</si>
  <si>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</si>
  <si>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</si>
  <si>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</si>
  <si>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</si>
  <si>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</si>
  <si>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</si>
  <si>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</si>
  <si>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</si>
  <si>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</si>
  <si>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</si>
  <si>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</si>
  <si>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</si>
  <si>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</si>
  <si>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</si>
  <si>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-1.7</t>
    <phoneticPr fontId="5"/>
  </si>
  <si>
    <t>基準財政需要額</t>
    <phoneticPr fontId="26"/>
  </si>
  <si>
    <t>うち日本人(％)</t>
    <phoneticPr fontId="5"/>
  </si>
  <si>
    <t>-2.0</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</si>
  <si>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</si>
  <si>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</si>
  <si>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</si>
  <si>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</si>
  <si>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</si>
  <si>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</si>
  <si>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</si>
  <si>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</si>
  <si>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</si>
  <si>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</si>
  <si>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</si>
  <si>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</si>
  <si>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</si>
  <si>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</si>
  <si>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</si>
  <si>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</si>
  <si>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</si>
  <si>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</si>
  <si>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</si>
  <si>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</si>
  <si>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</si>
  <si>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</si>
  <si>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</si>
  <si>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</si>
  <si>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</si>
  <si>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</si>
  <si>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</si>
  <si>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</si>
  <si>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</si>
  <si>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</si>
  <si>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</si>
  <si>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</si>
  <si>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</si>
  <si>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</si>
  <si>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</si>
  <si>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</si>
  <si>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</si>
  <si>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</si>
  <si>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</si>
  <si>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</si>
  <si>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</si>
  <si>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</si>
  <si>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</si>
  <si>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</si>
  <si>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</si>
  <si>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</si>
  <si>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</si>
  <si>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</si>
  <si>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</si>
  <si>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</si>
  <si>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</si>
  <si>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</si>
  <si>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</si>
  <si>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</si>
  <si>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</si>
  <si>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</si>
  <si>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</si>
  <si>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</si>
  <si>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</si>
  <si>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島根県飯南町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</si>
  <si>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</si>
  <si>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</si>
  <si>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</si>
  <si>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</si>
  <si>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</si>
  <si>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</si>
  <si>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</si>
  <si>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</si>
  <si>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</si>
  <si>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</si>
  <si>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</si>
  <si>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</si>
  <si>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</si>
  <si>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</si>
  <si>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</si>
  <si>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</si>
  <si>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</si>
  <si>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</si>
  <si>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</si>
  <si>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</si>
  <si>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</si>
  <si>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</si>
  <si>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</si>
  <si>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</si>
  <si>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</si>
  <si>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</si>
  <si>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</si>
  <si>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</si>
  <si>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</si>
  <si>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</si>
  <si>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</si>
  <si>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</si>
  <si>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</si>
  <si>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</si>
  <si>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</si>
  <si>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</si>
  <si>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</si>
  <si>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</si>
  <si>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</si>
  <si>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</si>
  <si>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</si>
  <si>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</si>
  <si>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</si>
  <si>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</si>
  <si>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</si>
  <si>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</si>
  <si>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</si>
  <si>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</si>
  <si>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</si>
  <si>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</si>
  <si>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</si>
  <si>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</si>
  <si>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</si>
  <si>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</si>
  <si>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</si>
  <si>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</si>
  <si>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</si>
  <si>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</si>
  <si>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</si>
  <si>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</si>
  <si>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</si>
  <si>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</si>
  <si>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</si>
  <si>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</si>
  <si>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</si>
  <si>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</si>
  <si>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</si>
  <si>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</si>
  <si>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</si>
  <si>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</si>
  <si>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</si>
  <si>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</si>
  <si>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</si>
  <si>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</si>
  <si>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</si>
  <si>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</si>
  <si>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</si>
  <si>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</si>
  <si>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</si>
  <si>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</si>
  <si>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</si>
  <si>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</si>
  <si>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</si>
  <si>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</si>
  <si>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</si>
  <si>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</si>
  <si>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</si>
  <si>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</si>
  <si>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</si>
  <si>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</si>
  <si>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</si>
  <si>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</si>
  <si>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</si>
  <si>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</si>
  <si>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</si>
  <si>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</si>
  <si>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</si>
  <si>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</si>
  <si>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</si>
  <si>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</si>
  <si>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</si>
  <si>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</si>
  <si>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</si>
  <si>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</si>
  <si>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</si>
  <si>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</si>
  <si>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</si>
  <si>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</si>
  <si>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</si>
  <si>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</si>
  <si>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</si>
  <si>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</si>
  <si>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</si>
  <si>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</si>
  <si>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</si>
  <si>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</si>
  <si>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</si>
  <si>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</si>
  <si>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</si>
  <si>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</si>
  <si>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</si>
  <si>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</si>
  <si>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</si>
  <si>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簡易水道</t>
    <phoneticPr fontId="5"/>
  </si>
  <si>
    <t>被保険者数(人)</t>
  </si>
  <si>
    <t>　積立金</t>
    <phoneticPr fontId="5"/>
  </si>
  <si>
    <t>　うち臨時財政対策債</t>
    <phoneticPr fontId="5"/>
  </si>
  <si>
    <t>介護サービス</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</si>
  <si>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</si>
  <si>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</si>
  <si>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</si>
  <si>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</si>
  <si>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</si>
  <si>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</si>
  <si>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</si>
  <si>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</si>
  <si>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</si>
  <si>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</si>
  <si>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</si>
  <si>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</si>
  <si>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</si>
  <si>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</si>
  <si>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</si>
  <si>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</si>
  <si>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</si>
  <si>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</si>
  <si>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</si>
  <si>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</si>
  <si>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</si>
  <si>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</si>
  <si>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島根県飯南町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</si>
  <si>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</si>
  <si>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</si>
  <si>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</si>
  <si>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</si>
  <si>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</si>
  <si>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</si>
  <si>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</si>
  <si>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</si>
  <si>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</si>
  <si>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</si>
  <si>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</si>
  <si>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</si>
  <si>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</si>
  <si>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</si>
  <si>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</si>
  <si>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</si>
  <si>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</si>
  <si>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</si>
  <si>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</si>
  <si>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</si>
  <si>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</si>
  <si>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</si>
  <si>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</si>
  <si>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</si>
  <si>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</si>
  <si>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</si>
  <si>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</si>
  <si>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</si>
  <si>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</si>
  <si>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</si>
  <si>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</si>
  <si>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</si>
  <si>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</si>
  <si>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</si>
  <si>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後期高齢者医療事業特別会計</t>
    <phoneticPr fontId="5"/>
  </si>
  <si>
    <t>介護保険サービス事業特別会計</t>
    <phoneticPr fontId="5"/>
  </si>
  <si>
    <t>飯南病院事業会計</t>
    <phoneticPr fontId="5"/>
  </si>
  <si>
    <t>法適用企業</t>
    <phoneticPr fontId="5"/>
  </si>
  <si>
    <t>簡易水道事業会計</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</si>
  <si>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</si>
  <si>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</si>
  <si>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</si>
  <si>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</si>
  <si>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</si>
  <si>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</si>
  <si>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</si>
  <si>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</si>
  <si>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</si>
  <si>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</si>
  <si>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</si>
  <si>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</si>
  <si>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</si>
  <si>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</si>
  <si>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</si>
  <si>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</si>
  <si>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</si>
  <si>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</si>
  <si>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</si>
  <si>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</si>
  <si>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</si>
  <si>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</si>
  <si>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</si>
  <si>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</si>
  <si>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</si>
  <si>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</si>
  <si>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</si>
  <si>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</si>
  <si>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</si>
  <si>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</si>
  <si>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</si>
  <si>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</si>
  <si>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</si>
  <si>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</si>
  <si>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</si>
  <si>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</si>
  <si>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</si>
  <si>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</si>
  <si>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</si>
  <si>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</si>
  <si>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</si>
  <si>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</si>
  <si>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</si>
  <si>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</si>
  <si>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</si>
  <si>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</si>
  <si>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</si>
  <si>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</si>
  <si>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</si>
  <si>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</si>
  <si>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</si>
  <si>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</si>
  <si>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</si>
  <si>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</si>
  <si>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</si>
  <si>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</si>
  <si>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</si>
  <si>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</si>
  <si>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</si>
  <si>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</si>
  <si>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</si>
  <si>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</si>
  <si>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</si>
  <si>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</si>
  <si>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</si>
  <si>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</si>
  <si>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</si>
  <si>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</si>
  <si>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</si>
  <si>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</si>
  <si>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</si>
  <si>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</si>
  <si>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</si>
  <si>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</si>
  <si>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</si>
  <si>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</si>
  <si>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</si>
  <si>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</si>
  <si>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</si>
  <si>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</si>
  <si>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</si>
  <si>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</si>
  <si>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</si>
  <si>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</si>
  <si>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</si>
  <si>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</si>
  <si>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</si>
  <si>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</si>
  <si>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</si>
  <si>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</si>
  <si>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</si>
  <si>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</si>
  <si>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</si>
  <si>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</si>
  <si>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</si>
  <si>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</si>
  <si>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</si>
  <si>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</si>
  <si>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</si>
  <si>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</si>
  <si>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</si>
  <si>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</si>
  <si>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</si>
  <si>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</si>
  <si>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</si>
  <si>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</si>
  <si>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</si>
  <si>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</si>
  <si>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</si>
  <si>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</si>
  <si>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</si>
  <si>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</si>
  <si>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</si>
  <si>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</si>
  <si>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</si>
  <si>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</si>
  <si>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</si>
  <si>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</si>
  <si>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</si>
  <si>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</si>
  <si>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</si>
  <si>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</si>
  <si>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</si>
  <si>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</si>
  <si>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</si>
  <si>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</si>
  <si>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</si>
  <si>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</si>
  <si>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</si>
  <si>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</si>
  <si>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</si>
  <si>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</si>
  <si>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</si>
  <si>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</si>
  <si>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</si>
  <si>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</si>
  <si>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飯南病院事業会計</t>
  </si>
  <si>
    <t>一般会計</t>
  </si>
  <si>
    <t>下水道事業会計</t>
  </si>
  <si>
    <t>簡易水道事業会計</t>
  </si>
  <si>
    <t>国民健康保険事業特別会計</t>
  </si>
  <si>
    <t>介護保険サービス事業特別会計</t>
  </si>
  <si>
    <t>後期高齢者医療事業特別会計</t>
  </si>
  <si>
    <t>その他会計（赤字）</t>
  </si>
  <si>
    <t>その他会計（黒字）</t>
  </si>
  <si>
    <t>R01</t>
    <phoneticPr fontId="5"/>
  </si>
  <si>
    <t>R02</t>
    <phoneticPr fontId="5"/>
  </si>
  <si>
    <t>R03</t>
    <phoneticPr fontId="5"/>
  </si>
  <si>
    <t>R04</t>
    <phoneticPr fontId="5"/>
  </si>
  <si>
    <t>R05</t>
    <phoneticPr fontId="5"/>
  </si>
  <si>
    <t>-</t>
    <phoneticPr fontId="2"/>
  </si>
  <si>
    <t>雲南市・飯南町事務組合</t>
    <rPh sb="0" eb="3">
      <t>ウンナンシ</t>
    </rPh>
    <rPh sb="4" eb="7">
      <t>イイナンチョウ</t>
    </rPh>
    <rPh sb="7" eb="9">
      <t>ジム</t>
    </rPh>
    <rPh sb="9" eb="11">
      <t>クミアイ</t>
    </rPh>
    <phoneticPr fontId="2"/>
  </si>
  <si>
    <t>島根県市町村総合事務組合</t>
    <rPh sb="0" eb="3">
      <t>シマネケン</t>
    </rPh>
    <rPh sb="3" eb="6">
      <t>シチョウソン</t>
    </rPh>
    <rPh sb="6" eb="8">
      <t>ソウゴウ</t>
    </rPh>
    <rPh sb="8" eb="10">
      <t>ジム</t>
    </rPh>
    <rPh sb="10" eb="12">
      <t>クミアイ</t>
    </rPh>
    <phoneticPr fontId="2"/>
  </si>
  <si>
    <t>雲南広域連合（普）</t>
  </si>
  <si>
    <t>雲南広域連合（介護）</t>
  </si>
  <si>
    <t>雲南広域連合（公共下水）</t>
  </si>
  <si>
    <t>島根県後期高齢者医療広域連合（普）</t>
  </si>
  <si>
    <t>島根県後期高齢者医療広域連合（後期高齢）</t>
  </si>
  <si>
    <t>まちづくり基金</t>
    <rPh sb="5" eb="7">
      <t>キキン</t>
    </rPh>
    <phoneticPr fontId="5"/>
  </si>
  <si>
    <t>ふるさと応援基金</t>
    <rPh sb="4" eb="6">
      <t>オウエン</t>
    </rPh>
    <rPh sb="6" eb="8">
      <t>キキン</t>
    </rPh>
    <phoneticPr fontId="5"/>
  </si>
  <si>
    <t>若者女性応援基金</t>
    <rPh sb="0" eb="2">
      <t>ワカモノ</t>
    </rPh>
    <rPh sb="2" eb="4">
      <t>ジョセイ</t>
    </rPh>
    <rPh sb="4" eb="6">
      <t>オウエン</t>
    </rPh>
    <rPh sb="6" eb="8">
      <t>キキン</t>
    </rPh>
    <phoneticPr fontId="5"/>
  </si>
  <si>
    <t>福祉基金</t>
    <rPh sb="0" eb="2">
      <t>フクシ</t>
    </rPh>
    <rPh sb="2" eb="4">
      <t>キキン</t>
    </rPh>
    <phoneticPr fontId="5"/>
  </si>
  <si>
    <t>志津見ダム周辺施設管理基金</t>
    <rPh sb="0" eb="2">
      <t>シヅ</t>
    </rPh>
    <rPh sb="2" eb="3">
      <t>ケン</t>
    </rPh>
    <rPh sb="5" eb="7">
      <t>シュウヘン</t>
    </rPh>
    <rPh sb="7" eb="9">
      <t>シセツ</t>
    </rPh>
    <rPh sb="9" eb="11">
      <t>カンリ</t>
    </rPh>
    <rPh sb="11" eb="13">
      <t>キキン</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</si>
  <si>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</si>
  <si>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</si>
  <si>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類似団体と比較すると、将来負担比率は平均より高く、有形固定資産減価償却率は平均より低い状況です。
　令和5年度は大規模事業の実施が少なく、繰上償還の実施により地方債現在高が398,339千円減少したことや、ふるさと応援基金を充当可能財源等に加えたことにより充当可能基金が470,398千円増加した等の理由から、将来負担比率は18.2ポイント減少（改善）しました。
　基本的には、今後、本指標はグラフ左上に向かって推移していくものと考えますが、公共施設の計画的な更新や統廃合、複合化、多機能化を進めることにより、有形固定資産減価償却率の上昇をできる限り抑えながら、新規に発行する町債の抑制や繰上償還による町債残高の削減などにより将来負担の削減に努めていきます。</t>
    <rPh sb="19" eb="21">
      <t>ヘイキン</t>
    </rPh>
    <rPh sb="57" eb="60">
      <t>ダイキボ</t>
    </rPh>
    <rPh sb="60" eb="62">
      <t>ジギョウ</t>
    </rPh>
    <rPh sb="63" eb="65">
      <t>ジッシ</t>
    </rPh>
    <rPh sb="66" eb="67">
      <t>スク</t>
    </rPh>
    <rPh sb="70" eb="74">
      <t>クリアゲショウカン</t>
    </rPh>
    <rPh sb="75" eb="77">
      <t>ジッシ</t>
    </rPh>
    <rPh sb="108" eb="110">
      <t>オウエン</t>
    </rPh>
    <rPh sb="110" eb="112">
      <t>キキン</t>
    </rPh>
    <rPh sb="113" eb="115">
      <t>ジュウトウ</t>
    </rPh>
    <rPh sb="115" eb="117">
      <t>カノウ</t>
    </rPh>
    <rPh sb="121" eb="122">
      <t>クワ</t>
    </rPh>
    <rPh sb="129" eb="131">
      <t>ジュウトウ</t>
    </rPh>
    <rPh sb="131" eb="133">
      <t>カノウ</t>
    </rPh>
    <rPh sb="133" eb="135">
      <t>キキン</t>
    </rPh>
    <rPh sb="143" eb="144">
      <t>セン</t>
    </rPh>
    <rPh sb="144" eb="145">
      <t>エン</t>
    </rPh>
    <rPh sb="145" eb="147">
      <t>ゾウカ</t>
    </rPh>
    <rPh sb="149" eb="150">
      <t>トウ</t>
    </rPh>
    <rPh sb="151" eb="153">
      <t>リユウ</t>
    </rPh>
    <rPh sb="171" eb="173">
      <t>ゲンショウ</t>
    </rPh>
    <rPh sb="174" eb="176">
      <t>カイゼン</t>
    </rPh>
    <rPh sb="200" eb="201">
      <t>ヒダリ</t>
    </rPh>
    <rPh sb="201" eb="202">
      <t>ウエ</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</si>
  <si>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</si>
  <si>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</si>
  <si>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</si>
  <si>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</si>
  <si>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</si>
  <si>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</si>
  <si>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は前述した理由により令和5年度に大きく低下（改善）しました。実質公債費比率は、令和3年度決算から9.5％程度を推移しています。令和5年度の実質公債費比率は0.4ポイント上昇（悪化）していますが、これは令和2年度の単年度実質公債費比率8.60％が算定から外れ令和5年度の9.71％が算入されたためであり、単年度実質公債費比率は令和4年度に比べ0.4ポイント減少しています。
　令和6年度の地方債発行見込額は例年並みですが、以前実施した大規模建設事業の償還が始まることにより地方債償還額がしばらく高額となるため、町債残高は減少する一方で実質公債費比率は徐々に上昇する見込みです。
　今後も計画的な事業実施による町債の発行抑制や平準化、繰上償還により町債残高を削減することで、両指標の改善に努めていきます。</t>
    <rPh sb="8" eb="10">
      <t>ゼンジュツ</t>
    </rPh>
    <rPh sb="12" eb="14">
      <t>リユウ</t>
    </rPh>
    <rPh sb="17" eb="19">
      <t>レイワ</t>
    </rPh>
    <rPh sb="20" eb="22">
      <t>ネンド</t>
    </rPh>
    <rPh sb="23" eb="24">
      <t>オオ</t>
    </rPh>
    <rPh sb="26" eb="28">
      <t>テイカ</t>
    </rPh>
    <rPh sb="29" eb="31">
      <t>カイゼン</t>
    </rPh>
    <rPh sb="46" eb="48">
      <t>レイワ</t>
    </rPh>
    <rPh sb="59" eb="61">
      <t>テイド</t>
    </rPh>
    <rPh sb="62" eb="64">
      <t>スイイ</t>
    </rPh>
    <rPh sb="70" eb="72">
      <t>レイワ</t>
    </rPh>
    <rPh sb="73" eb="75">
      <t>ネンド</t>
    </rPh>
    <rPh sb="76" eb="81">
      <t>ジッシツコウサイヒ</t>
    </rPh>
    <rPh sb="81" eb="83">
      <t>ヒリツ</t>
    </rPh>
    <rPh sb="91" eb="93">
      <t>ジョウショウ</t>
    </rPh>
    <rPh sb="94" eb="96">
      <t>アッカ</t>
    </rPh>
    <rPh sb="107" eb="109">
      <t>レイワ</t>
    </rPh>
    <rPh sb="110" eb="112">
      <t>ネンド</t>
    </rPh>
    <rPh sb="113" eb="116">
      <t>タンネンド</t>
    </rPh>
    <rPh sb="129" eb="131">
      <t>サンテイ</t>
    </rPh>
    <rPh sb="133" eb="134">
      <t>ハズ</t>
    </rPh>
    <rPh sb="135" eb="137">
      <t>レイワ</t>
    </rPh>
    <rPh sb="138" eb="140">
      <t>ネンド</t>
    </rPh>
    <rPh sb="147" eb="149">
      <t>サンニュウ</t>
    </rPh>
    <rPh sb="158" eb="161">
      <t>タンネンド</t>
    </rPh>
    <rPh sb="184" eb="186">
      <t>ゲンショウ</t>
    </rPh>
    <rPh sb="194" eb="196">
      <t>レイワ</t>
    </rPh>
    <rPh sb="197" eb="199">
      <t>ネンド</t>
    </rPh>
    <rPh sb="200" eb="203">
      <t>チホウサイ</t>
    </rPh>
    <rPh sb="203" eb="205">
      <t>ハッコウ</t>
    </rPh>
    <rPh sb="205" eb="208">
      <t>ミコミガク</t>
    </rPh>
    <rPh sb="209" eb="211">
      <t>レイネン</t>
    </rPh>
    <rPh sb="211" eb="212">
      <t>ナ</t>
    </rPh>
    <rPh sb="217" eb="219">
      <t>イゼン</t>
    </rPh>
    <rPh sb="219" eb="221">
      <t>ジッシ</t>
    </rPh>
    <rPh sb="223" eb="226">
      <t>ダイキボ</t>
    </rPh>
    <rPh sb="226" eb="228">
      <t>ケンセツ</t>
    </rPh>
    <rPh sb="228" eb="230">
      <t>ジギョウ</t>
    </rPh>
    <rPh sb="231" eb="233">
      <t>ショウカン</t>
    </rPh>
    <rPh sb="234" eb="235">
      <t>ハジ</t>
    </rPh>
    <rPh sb="242" eb="245">
      <t>チホウサイ</t>
    </rPh>
    <rPh sb="245" eb="248">
      <t>ショウカンガク</t>
    </rPh>
    <rPh sb="253" eb="255">
      <t>コウガク</t>
    </rPh>
    <rPh sb="266" eb="268">
      <t>ゲンショウ</t>
    </rPh>
    <rPh sb="270" eb="272">
      <t>イッポウ</t>
    </rPh>
    <rPh sb="273" eb="278">
      <t>ジッシツコウサイヒ</t>
    </rPh>
    <rPh sb="278" eb="280">
      <t>ヒリツ</t>
    </rPh>
    <rPh sb="281" eb="283">
      <t>ジョジョ</t>
    </rPh>
    <rPh sb="284" eb="286">
      <t>ジョウショウ</t>
    </rPh>
    <rPh sb="288" eb="290">
      <t>ミコ</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</si>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</sst>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xf numFmtId="0" fontId="19" fillId="0" borderId="41" xfId="16" applyFont="1" applyBorder="1" applyAlignment="1" applyProtection="1">
      <alignment horizontal="left" vertical="top" wrapText="1"/>
      <protection locked="0"/>
    </xf>
    <xf numFmtId="0" fontId="19" fillId="0" borderId="12" xfId="16" applyFont="1" applyBorder="1" applyAlignment="1" applyProtection="1">
      <alignment horizontal="left" vertical="top" wrapText="1"/>
      <protection locked="0"/>
    </xf>
    <xf numFmtId="0" fontId="19" fillId="0" borderId="51" xfId="16" applyFont="1" applyBorder="1" applyAlignment="1" applyProtection="1">
      <alignment horizontal="left" vertical="top" wrapText="1"/>
      <protection locked="0"/>
    </xf>
    <xf numFmtId="0" fontId="19" fillId="0" borderId="65" xfId="16" applyFont="1" applyBorder="1" applyAlignment="1" applyProtection="1">
      <alignment horizontal="left" vertical="top" wrapText="1"/>
      <protection locked="0"/>
    </xf>
    <xf numFmtId="0" fontId="19" fillId="0" borderId="0" xfId="16" applyFont="1" applyAlignment="1" applyProtection="1">
      <alignment horizontal="left" vertical="top" wrapText="1"/>
      <protection locked="0"/>
    </xf>
    <xf numFmtId="0" fontId="19" fillId="0" borderId="38" xfId="16" applyFont="1" applyBorder="1" applyAlignment="1" applyProtection="1">
      <alignment horizontal="left" vertical="top" wrapText="1"/>
      <protection locked="0"/>
    </xf>
    <xf numFmtId="0" fontId="19" fillId="0" borderId="37" xfId="16" applyFont="1" applyBorder="1" applyAlignment="1" applyProtection="1">
      <alignment horizontal="left" vertical="top" wrapText="1"/>
      <protection locked="0"/>
    </xf>
    <xf numFmtId="0" fontId="19" fillId="0" borderId="56" xfId="16" applyFont="1" applyBorder="1" applyAlignment="1" applyProtection="1">
      <alignment horizontal="left" vertical="top" wrapText="1"/>
      <protection locked="0"/>
    </xf>
    <xf numFmtId="0" fontId="19" fillId="0" borderId="40" xfId="16" applyFont="1" applyBorder="1" applyAlignment="1" applyProtection="1">
      <alignment horizontal="left" vertical="top" wrapText="1"/>
      <protection locked="0"/>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12054C98-ED4F-4505-B301-34A287644BE5}"/>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190274</c:v>
                </c:pt>
                <c:pt idx="1">
                  <c:v>301035</c:v>
                </c:pt>
                <c:pt idx="2">
                  <c:v>277467</c:v>
                </c:pt>
                <c:pt idx="3">
                  <c:v>282256</c:v>
                </c:pt>
                <c:pt idx="4">
                  <c:v>295341</c:v>
                </c:pt>
              </c:numCache>
            </c:numRef>
          </c:val>
          <c:smooth val="0"/>
          <c:extLst>
            <c:ext xmlns:c16="http://schemas.microsoft.com/office/drawing/2014/chart" uri="{C3380CC4-5D6E-409C-BE32-E72D297353CC}">
              <c16:uniqueId val="{00000000-8ED8-4FFD-9191-23A68DB1E21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477727</c:v>
                </c:pt>
                <c:pt idx="1">
                  <c:v>436005</c:v>
                </c:pt>
                <c:pt idx="2">
                  <c:v>215226</c:v>
                </c:pt>
                <c:pt idx="3">
                  <c:v>192251</c:v>
                </c:pt>
                <c:pt idx="4">
                  <c:v>395919</c:v>
                </c:pt>
              </c:numCache>
            </c:numRef>
          </c:val>
          <c:smooth val="0"/>
          <c:extLst>
            <c:ext xmlns:c16="http://schemas.microsoft.com/office/drawing/2014/chart" uri="{C3380CC4-5D6E-409C-BE32-E72D297353CC}">
              <c16:uniqueId val="{00000001-8ED8-4FFD-9191-23A68DB1E21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1.81</c:v>
                </c:pt>
                <c:pt idx="1">
                  <c:v>2.59</c:v>
                </c:pt>
                <c:pt idx="2">
                  <c:v>4.1399999999999997</c:v>
                </c:pt>
                <c:pt idx="3">
                  <c:v>2.25</c:v>
                </c:pt>
                <c:pt idx="4">
                  <c:v>2.86</c:v>
                </c:pt>
              </c:numCache>
            </c:numRef>
          </c:val>
          <c:extLst>
            <c:ext xmlns:c16="http://schemas.microsoft.com/office/drawing/2014/chart" uri="{C3380CC4-5D6E-409C-BE32-E72D297353CC}">
              <c16:uniqueId val="{00000000-EFDF-4C25-B795-111F2EDF0C8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15.07</c:v>
                </c:pt>
                <c:pt idx="1">
                  <c:v>14.56</c:v>
                </c:pt>
                <c:pt idx="2">
                  <c:v>13.99</c:v>
                </c:pt>
                <c:pt idx="3">
                  <c:v>14.12</c:v>
                </c:pt>
                <c:pt idx="4">
                  <c:v>14.16</c:v>
                </c:pt>
              </c:numCache>
            </c:numRef>
          </c:val>
          <c:extLst>
            <c:ext xmlns:c16="http://schemas.microsoft.com/office/drawing/2014/chart" uri="{C3380CC4-5D6E-409C-BE32-E72D297353CC}">
              <c16:uniqueId val="{00000001-EFDF-4C25-B795-111F2EDF0C8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3.78</c:v>
                </c:pt>
                <c:pt idx="1">
                  <c:v>4.95</c:v>
                </c:pt>
                <c:pt idx="2">
                  <c:v>5.21</c:v>
                </c:pt>
                <c:pt idx="3">
                  <c:v>3.83</c:v>
                </c:pt>
                <c:pt idx="4">
                  <c:v>2.31</c:v>
                </c:pt>
              </c:numCache>
            </c:numRef>
          </c:val>
          <c:smooth val="0"/>
          <c:extLst>
            <c:ext xmlns:c16="http://schemas.microsoft.com/office/drawing/2014/chart" uri="{C3380CC4-5D6E-409C-BE32-E72D297353CC}">
              <c16:uniqueId val="{00000002-EFDF-4C25-B795-111F2EDF0C8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97EF-43D7-BCDA-B54B2E1A3D3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7EF-43D7-BCDA-B54B2E1A3D30}"/>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97EF-43D7-BCDA-B54B2E1A3D30}"/>
            </c:ext>
          </c:extLst>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0.01</c:v>
                </c:pt>
                <c:pt idx="2">
                  <c:v>#N/A</c:v>
                </c:pt>
                <c:pt idx="3">
                  <c:v>0.01</c:v>
                </c:pt>
                <c:pt idx="4">
                  <c:v>#N/A</c:v>
                </c:pt>
                <c:pt idx="5">
                  <c:v>0</c:v>
                </c:pt>
                <c:pt idx="6">
                  <c:v>#N/A</c:v>
                </c:pt>
                <c:pt idx="7">
                  <c:v>0</c:v>
                </c:pt>
                <c:pt idx="8">
                  <c:v>#N/A</c:v>
                </c:pt>
                <c:pt idx="9">
                  <c:v>0</c:v>
                </c:pt>
              </c:numCache>
            </c:numRef>
          </c:val>
          <c:extLst>
            <c:ext xmlns:c16="http://schemas.microsoft.com/office/drawing/2014/chart" uri="{C3380CC4-5D6E-409C-BE32-E72D297353CC}">
              <c16:uniqueId val="{00000003-97EF-43D7-BCDA-B54B2E1A3D30}"/>
            </c:ext>
          </c:extLst>
        </c:ser>
        <c:ser>
          <c:idx val="4"/>
          <c:order val="4"/>
          <c:tx>
            <c:strRef>
              <c:f>データシート!$A$31</c:f>
              <c:strCache>
                <c:ptCount val="1"/>
                <c:pt idx="0">
                  <c:v>介護保険サービス事業特別会計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7.0000000000000007E-2</c:v>
                </c:pt>
                <c:pt idx="2">
                  <c:v>#N/A</c:v>
                </c:pt>
                <c:pt idx="3">
                  <c:v>0.14000000000000001</c:v>
                </c:pt>
                <c:pt idx="4">
                  <c:v>#N/A</c:v>
                </c:pt>
                <c:pt idx="5">
                  <c:v>0.09</c:v>
                </c:pt>
                <c:pt idx="6">
                  <c:v>#N/A</c:v>
                </c:pt>
                <c:pt idx="7">
                  <c:v>0.15</c:v>
                </c:pt>
                <c:pt idx="8">
                  <c:v>#N/A</c:v>
                </c:pt>
                <c:pt idx="9">
                  <c:v>0.05</c:v>
                </c:pt>
              </c:numCache>
            </c:numRef>
          </c:val>
          <c:extLst>
            <c:ext xmlns:c16="http://schemas.microsoft.com/office/drawing/2014/chart" uri="{C3380CC4-5D6E-409C-BE32-E72D297353CC}">
              <c16:uniqueId val="{00000004-97EF-43D7-BCDA-B54B2E1A3D30}"/>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0.11</c:v>
                </c:pt>
                <c:pt idx="2">
                  <c:v>#N/A</c:v>
                </c:pt>
                <c:pt idx="3">
                  <c:v>0.14000000000000001</c:v>
                </c:pt>
                <c:pt idx="4">
                  <c:v>#N/A</c:v>
                </c:pt>
                <c:pt idx="5">
                  <c:v>0.14000000000000001</c:v>
                </c:pt>
                <c:pt idx="6">
                  <c:v>#N/A</c:v>
                </c:pt>
                <c:pt idx="7">
                  <c:v>0.1</c:v>
                </c:pt>
                <c:pt idx="8">
                  <c:v>#N/A</c:v>
                </c:pt>
                <c:pt idx="9">
                  <c:v>0.35</c:v>
                </c:pt>
              </c:numCache>
            </c:numRef>
          </c:val>
          <c:extLst>
            <c:ext xmlns:c16="http://schemas.microsoft.com/office/drawing/2014/chart" uri="{C3380CC4-5D6E-409C-BE32-E72D297353CC}">
              <c16:uniqueId val="{00000005-97EF-43D7-BCDA-B54B2E1A3D30}"/>
            </c:ext>
          </c:extLst>
        </c:ser>
        <c:ser>
          <c:idx val="6"/>
          <c:order val="6"/>
          <c:tx>
            <c:strRef>
              <c:f>データシート!$A$33</c:f>
              <c:strCache>
                <c:ptCount val="1"/>
                <c:pt idx="0">
                  <c:v>簡易水道事業会計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0.48</c:v>
                </c:pt>
                <c:pt idx="2">
                  <c:v>#N/A</c:v>
                </c:pt>
                <c:pt idx="3">
                  <c:v>0.63</c:v>
                </c:pt>
                <c:pt idx="4">
                  <c:v>#N/A</c:v>
                </c:pt>
                <c:pt idx="5">
                  <c:v>0.59</c:v>
                </c:pt>
                <c:pt idx="6">
                  <c:v>#N/A</c:v>
                </c:pt>
                <c:pt idx="7">
                  <c:v>0.57999999999999996</c:v>
                </c:pt>
                <c:pt idx="8">
                  <c:v>#N/A</c:v>
                </c:pt>
                <c:pt idx="9">
                  <c:v>0.85</c:v>
                </c:pt>
              </c:numCache>
            </c:numRef>
          </c:val>
          <c:extLst>
            <c:ext xmlns:c16="http://schemas.microsoft.com/office/drawing/2014/chart" uri="{C3380CC4-5D6E-409C-BE32-E72D297353CC}">
              <c16:uniqueId val="{00000006-97EF-43D7-BCDA-B54B2E1A3D30}"/>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0.83</c:v>
                </c:pt>
                <c:pt idx="2">
                  <c:v>#N/A</c:v>
                </c:pt>
                <c:pt idx="3">
                  <c:v>1.39</c:v>
                </c:pt>
                <c:pt idx="4">
                  <c:v>#N/A</c:v>
                </c:pt>
                <c:pt idx="5">
                  <c:v>2.0299999999999998</c:v>
                </c:pt>
                <c:pt idx="6">
                  <c:v>#N/A</c:v>
                </c:pt>
                <c:pt idx="7">
                  <c:v>2.21</c:v>
                </c:pt>
                <c:pt idx="8">
                  <c:v>#N/A</c:v>
                </c:pt>
                <c:pt idx="9">
                  <c:v>2.4700000000000002</c:v>
                </c:pt>
              </c:numCache>
            </c:numRef>
          </c:val>
          <c:extLst>
            <c:ext xmlns:c16="http://schemas.microsoft.com/office/drawing/2014/chart" uri="{C3380CC4-5D6E-409C-BE32-E72D297353CC}">
              <c16:uniqueId val="{00000007-97EF-43D7-BCDA-B54B2E1A3D30}"/>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1.81</c:v>
                </c:pt>
                <c:pt idx="2">
                  <c:v>#N/A</c:v>
                </c:pt>
                <c:pt idx="3">
                  <c:v>2.58</c:v>
                </c:pt>
                <c:pt idx="4">
                  <c:v>#N/A</c:v>
                </c:pt>
                <c:pt idx="5">
                  <c:v>4.13</c:v>
                </c:pt>
                <c:pt idx="6">
                  <c:v>#N/A</c:v>
                </c:pt>
                <c:pt idx="7">
                  <c:v>2.2400000000000002</c:v>
                </c:pt>
                <c:pt idx="8">
                  <c:v>#N/A</c:v>
                </c:pt>
                <c:pt idx="9">
                  <c:v>2.85</c:v>
                </c:pt>
              </c:numCache>
            </c:numRef>
          </c:val>
          <c:extLst>
            <c:ext xmlns:c16="http://schemas.microsoft.com/office/drawing/2014/chart" uri="{C3380CC4-5D6E-409C-BE32-E72D297353CC}">
              <c16:uniqueId val="{00000008-97EF-43D7-BCDA-B54B2E1A3D30}"/>
            </c:ext>
          </c:extLst>
        </c:ser>
        <c:ser>
          <c:idx val="9"/>
          <c:order val="9"/>
          <c:tx>
            <c:strRef>
              <c:f>データシート!$A$36</c:f>
              <c:strCache>
                <c:ptCount val="1"/>
                <c:pt idx="0">
                  <c:v>飯南病院事業会計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9.81</c:v>
                </c:pt>
                <c:pt idx="2">
                  <c:v>#N/A</c:v>
                </c:pt>
                <c:pt idx="3">
                  <c:v>12.13</c:v>
                </c:pt>
                <c:pt idx="4">
                  <c:v>#N/A</c:v>
                </c:pt>
                <c:pt idx="5">
                  <c:v>14.06</c:v>
                </c:pt>
                <c:pt idx="6">
                  <c:v>#N/A</c:v>
                </c:pt>
                <c:pt idx="7">
                  <c:v>14.87</c:v>
                </c:pt>
                <c:pt idx="8">
                  <c:v>#N/A</c:v>
                </c:pt>
                <c:pt idx="9">
                  <c:v>14.32</c:v>
                </c:pt>
              </c:numCache>
            </c:numRef>
          </c:val>
          <c:extLst>
            <c:ext xmlns:c16="http://schemas.microsoft.com/office/drawing/2014/chart" uri="{C3380CC4-5D6E-409C-BE32-E72D297353CC}">
              <c16:uniqueId val="{00000009-97EF-43D7-BCDA-B54B2E1A3D3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1087</c:v>
                </c:pt>
                <c:pt idx="5">
                  <c:v>1117</c:v>
                </c:pt>
                <c:pt idx="8">
                  <c:v>1081</c:v>
                </c:pt>
                <c:pt idx="11">
                  <c:v>1106</c:v>
                </c:pt>
                <c:pt idx="14">
                  <c:v>1067</c:v>
                </c:pt>
              </c:numCache>
            </c:numRef>
          </c:val>
          <c:extLst>
            <c:ext xmlns:c16="http://schemas.microsoft.com/office/drawing/2014/chart" uri="{C3380CC4-5D6E-409C-BE32-E72D297353CC}">
              <c16:uniqueId val="{00000000-3A44-4A9C-A656-916477FFAD7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A44-4A9C-A656-916477FFAD7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3</c:v>
                </c:pt>
                <c:pt idx="3">
                  <c:v>1</c:v>
                </c:pt>
                <c:pt idx="6">
                  <c:v>0</c:v>
                </c:pt>
                <c:pt idx="9">
                  <c:v>0</c:v>
                </c:pt>
                <c:pt idx="12">
                  <c:v>0</c:v>
                </c:pt>
              </c:numCache>
            </c:numRef>
          </c:val>
          <c:extLst>
            <c:ext xmlns:c16="http://schemas.microsoft.com/office/drawing/2014/chart" uri="{C3380CC4-5D6E-409C-BE32-E72D297353CC}">
              <c16:uniqueId val="{00000002-3A44-4A9C-A656-916477FFAD7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12</c:v>
                </c:pt>
                <c:pt idx="3">
                  <c:v>10</c:v>
                </c:pt>
                <c:pt idx="6">
                  <c:v>12</c:v>
                </c:pt>
                <c:pt idx="9">
                  <c:v>14</c:v>
                </c:pt>
                <c:pt idx="12">
                  <c:v>13</c:v>
                </c:pt>
              </c:numCache>
            </c:numRef>
          </c:val>
          <c:extLst>
            <c:ext xmlns:c16="http://schemas.microsoft.com/office/drawing/2014/chart" uri="{C3380CC4-5D6E-409C-BE32-E72D297353CC}">
              <c16:uniqueId val="{00000003-3A44-4A9C-A656-916477FFAD7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351</c:v>
                </c:pt>
                <c:pt idx="3">
                  <c:v>338</c:v>
                </c:pt>
                <c:pt idx="6">
                  <c:v>344</c:v>
                </c:pt>
                <c:pt idx="9">
                  <c:v>335</c:v>
                </c:pt>
                <c:pt idx="12">
                  <c:v>344</c:v>
                </c:pt>
              </c:numCache>
            </c:numRef>
          </c:val>
          <c:extLst>
            <c:ext xmlns:c16="http://schemas.microsoft.com/office/drawing/2014/chart" uri="{C3380CC4-5D6E-409C-BE32-E72D297353CC}">
              <c16:uniqueId val="{00000004-3A44-4A9C-A656-916477FFAD7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A44-4A9C-A656-916477FFAD7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A44-4A9C-A656-916477FFAD7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1034</c:v>
                </c:pt>
                <c:pt idx="3">
                  <c:v>1038</c:v>
                </c:pt>
                <c:pt idx="6">
                  <c:v>1042</c:v>
                </c:pt>
                <c:pt idx="9">
                  <c:v>1091</c:v>
                </c:pt>
                <c:pt idx="12">
                  <c:v>1033</c:v>
                </c:pt>
              </c:numCache>
            </c:numRef>
          </c:val>
          <c:extLst>
            <c:ext xmlns:c16="http://schemas.microsoft.com/office/drawing/2014/chart" uri="{C3380CC4-5D6E-409C-BE32-E72D297353CC}">
              <c16:uniqueId val="{00000007-3A44-4A9C-A656-916477FFAD7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313</c:v>
                </c:pt>
                <c:pt idx="2">
                  <c:v>#N/A</c:v>
                </c:pt>
                <c:pt idx="3">
                  <c:v>#N/A</c:v>
                </c:pt>
                <c:pt idx="4">
                  <c:v>270</c:v>
                </c:pt>
                <c:pt idx="5">
                  <c:v>#N/A</c:v>
                </c:pt>
                <c:pt idx="6">
                  <c:v>#N/A</c:v>
                </c:pt>
                <c:pt idx="7">
                  <c:v>317</c:v>
                </c:pt>
                <c:pt idx="8">
                  <c:v>#N/A</c:v>
                </c:pt>
                <c:pt idx="9">
                  <c:v>#N/A</c:v>
                </c:pt>
                <c:pt idx="10">
                  <c:v>334</c:v>
                </c:pt>
                <c:pt idx="11">
                  <c:v>#N/A</c:v>
                </c:pt>
                <c:pt idx="12">
                  <c:v>#N/A</c:v>
                </c:pt>
                <c:pt idx="13">
                  <c:v>323</c:v>
                </c:pt>
                <c:pt idx="14">
                  <c:v>#N/A</c:v>
                </c:pt>
              </c:numCache>
            </c:numRef>
          </c:val>
          <c:smooth val="0"/>
          <c:extLst>
            <c:ext xmlns:c16="http://schemas.microsoft.com/office/drawing/2014/chart" uri="{C3380CC4-5D6E-409C-BE32-E72D297353CC}">
              <c16:uniqueId val="{00000008-3A44-4A9C-A656-916477FFAD7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10624</c:v>
                </c:pt>
                <c:pt idx="5">
                  <c:v>10674</c:v>
                </c:pt>
                <c:pt idx="8">
                  <c:v>10395</c:v>
                </c:pt>
                <c:pt idx="11">
                  <c:v>9844</c:v>
                </c:pt>
                <c:pt idx="14">
                  <c:v>9365</c:v>
                </c:pt>
              </c:numCache>
            </c:numRef>
          </c:val>
          <c:extLst>
            <c:ext xmlns:c16="http://schemas.microsoft.com/office/drawing/2014/chart" uri="{C3380CC4-5D6E-409C-BE32-E72D297353CC}">
              <c16:uniqueId val="{00000000-6812-40BE-8DA4-1803546B1A5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233</c:v>
                </c:pt>
                <c:pt idx="5">
                  <c:v>289</c:v>
                </c:pt>
                <c:pt idx="8">
                  <c:v>480</c:v>
                </c:pt>
                <c:pt idx="11">
                  <c:v>474</c:v>
                </c:pt>
                <c:pt idx="14">
                  <c:v>439</c:v>
                </c:pt>
              </c:numCache>
            </c:numRef>
          </c:val>
          <c:extLst>
            <c:ext xmlns:c16="http://schemas.microsoft.com/office/drawing/2014/chart" uri="{C3380CC4-5D6E-409C-BE32-E72D297353CC}">
              <c16:uniqueId val="{00000001-6812-40BE-8DA4-1803546B1A5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2462</c:v>
                </c:pt>
                <c:pt idx="5">
                  <c:v>2295</c:v>
                </c:pt>
                <c:pt idx="8">
                  <c:v>2484</c:v>
                </c:pt>
                <c:pt idx="11">
                  <c:v>2348</c:v>
                </c:pt>
                <c:pt idx="14">
                  <c:v>2818</c:v>
                </c:pt>
              </c:numCache>
            </c:numRef>
          </c:val>
          <c:extLst>
            <c:ext xmlns:c16="http://schemas.microsoft.com/office/drawing/2014/chart" uri="{C3380CC4-5D6E-409C-BE32-E72D297353CC}">
              <c16:uniqueId val="{00000002-6812-40BE-8DA4-1803546B1A5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812-40BE-8DA4-1803546B1A5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812-40BE-8DA4-1803546B1A5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812-40BE-8DA4-1803546B1A5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632</c:v>
                </c:pt>
                <c:pt idx="3">
                  <c:v>646</c:v>
                </c:pt>
                <c:pt idx="6">
                  <c:v>631</c:v>
                </c:pt>
                <c:pt idx="9">
                  <c:v>614</c:v>
                </c:pt>
                <c:pt idx="12">
                  <c:v>595</c:v>
                </c:pt>
              </c:numCache>
            </c:numRef>
          </c:val>
          <c:extLst>
            <c:ext xmlns:c16="http://schemas.microsoft.com/office/drawing/2014/chart" uri="{C3380CC4-5D6E-409C-BE32-E72D297353CC}">
              <c16:uniqueId val="{00000006-6812-40BE-8DA4-1803546B1A5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92</c:v>
                </c:pt>
                <c:pt idx="3">
                  <c:v>81</c:v>
                </c:pt>
                <c:pt idx="6">
                  <c:v>78</c:v>
                </c:pt>
                <c:pt idx="9">
                  <c:v>71</c:v>
                </c:pt>
                <c:pt idx="12">
                  <c:v>69</c:v>
                </c:pt>
              </c:numCache>
            </c:numRef>
          </c:val>
          <c:extLst>
            <c:ext xmlns:c16="http://schemas.microsoft.com/office/drawing/2014/chart" uri="{C3380CC4-5D6E-409C-BE32-E72D297353CC}">
              <c16:uniqueId val="{00000007-6812-40BE-8DA4-1803546B1A5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3723</c:v>
                </c:pt>
                <c:pt idx="3">
                  <c:v>3543</c:v>
                </c:pt>
                <c:pt idx="6">
                  <c:v>3259</c:v>
                </c:pt>
                <c:pt idx="9">
                  <c:v>3185</c:v>
                </c:pt>
                <c:pt idx="12">
                  <c:v>2958</c:v>
                </c:pt>
              </c:numCache>
            </c:numRef>
          </c:val>
          <c:extLst>
            <c:ext xmlns:c16="http://schemas.microsoft.com/office/drawing/2014/chart" uri="{C3380CC4-5D6E-409C-BE32-E72D297353CC}">
              <c16:uniqueId val="{00000008-6812-40BE-8DA4-1803546B1A5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1</c:v>
                </c:pt>
                <c:pt idx="3">
                  <c:v>1</c:v>
                </c:pt>
                <c:pt idx="6">
                  <c:v>0</c:v>
                </c:pt>
                <c:pt idx="9">
                  <c:v>0</c:v>
                </c:pt>
                <c:pt idx="12">
                  <c:v>4</c:v>
                </c:pt>
              </c:numCache>
            </c:numRef>
          </c:val>
          <c:extLst>
            <c:ext xmlns:c16="http://schemas.microsoft.com/office/drawing/2014/chart" uri="{C3380CC4-5D6E-409C-BE32-E72D297353CC}">
              <c16:uniqueId val="{00000009-6812-40BE-8DA4-1803546B1A5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10545</c:v>
                </c:pt>
                <c:pt idx="3">
                  <c:v>10894</c:v>
                </c:pt>
                <c:pt idx="6">
                  <c:v>10927</c:v>
                </c:pt>
                <c:pt idx="9">
                  <c:v>10286</c:v>
                </c:pt>
                <c:pt idx="12">
                  <c:v>9887</c:v>
                </c:pt>
              </c:numCache>
            </c:numRef>
          </c:val>
          <c:extLst>
            <c:ext xmlns:c16="http://schemas.microsoft.com/office/drawing/2014/chart" uri="{C3380CC4-5D6E-409C-BE32-E72D297353CC}">
              <c16:uniqueId val="{0000000A-6812-40BE-8DA4-1803546B1A5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1674</c:v>
                </c:pt>
                <c:pt idx="2">
                  <c:v>#N/A</c:v>
                </c:pt>
                <c:pt idx="3">
                  <c:v>#N/A</c:v>
                </c:pt>
                <c:pt idx="4">
                  <c:v>1907</c:v>
                </c:pt>
                <c:pt idx="5">
                  <c:v>#N/A</c:v>
                </c:pt>
                <c:pt idx="6">
                  <c:v>#N/A</c:v>
                </c:pt>
                <c:pt idx="7">
                  <c:v>1536</c:v>
                </c:pt>
                <c:pt idx="8">
                  <c:v>#N/A</c:v>
                </c:pt>
                <c:pt idx="9">
                  <c:v>#N/A</c:v>
                </c:pt>
                <c:pt idx="10">
                  <c:v>1489</c:v>
                </c:pt>
                <c:pt idx="11">
                  <c:v>#N/A</c:v>
                </c:pt>
                <c:pt idx="12">
                  <c:v>#N/A</c:v>
                </c:pt>
                <c:pt idx="13">
                  <c:v>891</c:v>
                </c:pt>
                <c:pt idx="14">
                  <c:v>#N/A</c:v>
                </c:pt>
              </c:numCache>
            </c:numRef>
          </c:val>
          <c:smooth val="0"/>
          <c:extLst>
            <c:ext xmlns:c16="http://schemas.microsoft.com/office/drawing/2014/chart" uri="{C3380CC4-5D6E-409C-BE32-E72D297353CC}">
              <c16:uniqueId val="{0000000B-6812-40BE-8DA4-1803546B1A5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620</c:v>
                </c:pt>
                <c:pt idx="1">
                  <c:v>620</c:v>
                </c:pt>
                <c:pt idx="2">
                  <c:v>620</c:v>
                </c:pt>
              </c:numCache>
            </c:numRef>
          </c:val>
          <c:extLst>
            <c:ext xmlns:c16="http://schemas.microsoft.com/office/drawing/2014/chart" uri="{C3380CC4-5D6E-409C-BE32-E72D297353CC}">
              <c16:uniqueId val="{00000000-12B8-48A6-99E9-E80E71AEE3F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1074</c:v>
                </c:pt>
                <c:pt idx="1">
                  <c:v>977</c:v>
                </c:pt>
                <c:pt idx="2">
                  <c:v>1151</c:v>
                </c:pt>
              </c:numCache>
            </c:numRef>
          </c:val>
          <c:extLst>
            <c:ext xmlns:c16="http://schemas.microsoft.com/office/drawing/2014/chart" uri="{C3380CC4-5D6E-409C-BE32-E72D297353CC}">
              <c16:uniqueId val="{00000001-12B8-48A6-99E9-E80E71AEE3F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1804</c:v>
                </c:pt>
                <c:pt idx="1">
                  <c:v>1739</c:v>
                </c:pt>
                <c:pt idx="2">
                  <c:v>1880</c:v>
                </c:pt>
              </c:numCache>
            </c:numRef>
          </c:val>
          <c:extLst>
            <c:ext xmlns:c16="http://schemas.microsoft.com/office/drawing/2014/chart" uri="{C3380CC4-5D6E-409C-BE32-E72D297353CC}">
              <c16:uniqueId val="{00000002-12B8-48A6-99E9-E80E71AEE3F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{1E8F78FF-465E-4E66-8B7C-42F222FDB90A}</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4158-445F-9D2F-4610F02D551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{3FCE3FD0-784E-4372-8E1B-590AEBE98235}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158-445F-9D2F-4610F02D551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{6882F308-25D9-4FB9-8F2C-EC24AF93F289}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158-445F-9D2F-4610F02D551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{C4A13D16-4F95-4B03-AE74-A4BADB875E61}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158-445F-9D2F-4610F02D551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{D244462A-CC16-490F-8E75-07AE644FC2B4}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158-445F-9D2F-4610F02D5515}"/>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{EC4FD035-CF87-482F-A9AB-3A044D244D18}</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4158-445F-9D2F-4610F02D5515}"/>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{868BD10D-27DA-4C7A-A5BC-0A20132F6B11}</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4158-445F-9D2F-4610F02D5515}"/>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{D0CD9C5F-E7B2-4CB5-AA85-E3E6D4648D63}</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4158-445F-9D2F-4610F02D5515}"/>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{349C880B-B8D0-489B-A3E7-2FEB1063E675}</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4158-445F-9D2F-4610F02D551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51.1</c:v>
                </c:pt>
                <c:pt idx="8">
                  <c:v>52</c:v>
                </c:pt>
                <c:pt idx="16">
                  <c:v>54</c:v>
                </c:pt>
                <c:pt idx="24">
                  <c:v>56.4</c:v>
                </c:pt>
                <c:pt idx="32">
                  <c:v>58.5</c:v>
                </c:pt>
              </c:numCache>
            </c:numRef>
          </c:xVal>
          <c:yVal>
            <c:numRef>
              <c:f>公会計指標分析・財政指標組合せ分析表!$BP$51:$DC$51</c:f>
              <c:numCache>
                <c:formatCode>#,##0.0;"▲ "#,##0.0</c:formatCode>
                <c:ptCount val="40"/>
                <c:pt idx="0">
                  <c:v>54.9</c:v>
                </c:pt>
                <c:pt idx="8">
                  <c:v>60.3</c:v>
                </c:pt>
                <c:pt idx="16">
                  <c:v>45.5</c:v>
                </c:pt>
                <c:pt idx="24">
                  <c:v>44.9</c:v>
                </c:pt>
                <c:pt idx="32">
                  <c:v>26.7</c:v>
                </c:pt>
              </c:numCache>
            </c:numRef>
          </c:yVal>
          <c:smooth val="0"/>
          <c:extLst>
            <c:ext xmlns:c16="http://schemas.microsoft.com/office/drawing/2014/chart" uri="{C3380CC4-5D6E-409C-BE32-E72D297353CC}">
              <c16:uniqueId val="{00000009-4158-445F-9D2F-4610F02D551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3.6961054097210622E-2"/>
                  <c:y val="-8.436376915537834E-2"/>
                </c:manualLayout>
              </c:layout>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{0F4530DC-8191-4119-B79E-1F00318E210B}</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4158-445F-9D2F-4610F02D5515}"/>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{76ADDEB2-53A6-4D0C-99FB-C0E4C107F647}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158-445F-9D2F-4610F02D551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{A1F8E68E-C98E-42DC-9515-E145D5BECAA8}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158-445F-9D2F-4610F02D551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{FB3E918E-BABC-41FB-9AA3-E9A70D7CE4EC}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158-445F-9D2F-4610F02D551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{2327B547-713C-4BCC-BCF3-E77F8E9EF73F}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158-445F-9D2F-4610F02D5515}"/>
                </c:ext>
              </c:extLst>
            </c:dLbl>
            <c:dLbl>
              <c:idx val="8"/>
              <c:layout>
                <c:manualLayout>
                  <c:x val="-2.7070447203257766E-2"/>
                  <c:y val="-6.4739042105865174E-2"/>
                </c:manualLayout>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{D8583961-E6EB-432E-854D-CD1032A1EF4E}</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4158-445F-9D2F-4610F02D5515}"/>
                </c:ext>
              </c:extLst>
            </c:dLbl>
            <c:dLbl>
              <c:idx val="16"/>
              <c:layout>
                <c:manualLayout>
                  <c:x val="-3.2015750650234161E-2"/>
                  <c:y val="-4.5114315056352022E-2"/>
                </c:manualLayout>
              </c:layout>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{A084CA04-EC1B-4995-8315-BEFF0CF43E27}</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4158-445F-9D2F-4610F02D5515}"/>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{E21D42DA-806F-43E1-9C16-DDCB966B16B6}</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4158-445F-9D2F-4610F02D5515}"/>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{5176A37F-89B0-4B35-BD74-5E1AAB544987}</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4158-445F-9D2F-4610F02D551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61.6</c:v>
                </c:pt>
                <c:pt idx="8">
                  <c:v>61</c:v>
                </c:pt>
                <c:pt idx="16">
                  <c:v>62.2</c:v>
                </c:pt>
                <c:pt idx="24">
                  <c:v>63.6</c:v>
                </c:pt>
                <c:pt idx="32">
                  <c:v>65.900000000000006</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4158-445F-9D2F-4610F02D5515}"/>
            </c:ext>
          </c:extLst>
        </c:ser>
        <c:dLbls>
          <c:showLegendKey val="0"/>
          <c:showVal val="1"/>
          <c:showCatName val="0"/>
          <c:showSerName val="0"/>
          <c:showPercent val="0"/>
          <c:showBubbleSize val="0"/>
        </c:dLbls>
        <c:axId val="46179840"/>
        <c:axId val="46181760"/>
      </c:scatterChart>
      <c:valAx>
        <c:axId val="46179840"/>
        <c:scaling>
          <c:orientation val="maxMin"/>
          <c:max val="70"/>
          <c:min val="4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7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{1D423A28-634F-44A1-8B8F-A13BFF8EEE99}</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249B-4E3F-AC9D-E0EA1155A09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{5B458FCA-5E26-45D9-9880-A7D457FD1FC4}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49B-4E3F-AC9D-E0EA1155A09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{821505E0-27E3-4992-9CCF-136E442B1EEF}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49B-4E3F-AC9D-E0EA1155A09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{F467AD8A-9702-4E64-9BB9-4C950628E8F2}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49B-4E3F-AC9D-E0EA1155A09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{6FF7C709-F244-47EF-A2D9-E34A50819DCC}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49B-4E3F-AC9D-E0EA1155A09B}"/>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{D5AC21DB-4B4E-46F3-8236-1FEC3C471B81}</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249B-4E3F-AC9D-E0EA1155A09B}"/>
                </c:ext>
              </c:extLst>
            </c:dLbl>
            <c:dLbl>
              <c:idx val="16"/>
              <c:layout>
                <c:manualLayout>
                  <c:x val="-3.7842225392624447E-2"/>
                  <c:y val="-4.60930045543997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{8CA57D38-A7B4-4D41-A75F-4CABF2D9C535}</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249B-4E3F-AC9D-E0EA1155A09B}"/>
                </c:ext>
              </c:extLst>
            </c:dLbl>
            <c:dLbl>
              <c:idx val="24"/>
              <c:layout>
                <c:manualLayout>
                  <c:x val="-2.5298460057526652E-2"/>
                  <c:y val="-7.8740289621188203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{CDB3D73A-FFB8-4CBF-9C1B-0893274A2F78}</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249B-4E3F-AC9D-E0EA1155A09B}"/>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{8D7F59FA-35B4-472A-B349-CCB7952B7485}</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249B-4E3F-AC9D-E0EA1155A09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11.3</c:v>
                </c:pt>
                <c:pt idx="8">
                  <c:v>10.4</c:v>
                </c:pt>
                <c:pt idx="16">
                  <c:v>9.4</c:v>
                </c:pt>
                <c:pt idx="24">
                  <c:v>9.3000000000000007</c:v>
                </c:pt>
                <c:pt idx="32">
                  <c:v>9.6999999999999993</c:v>
                </c:pt>
              </c:numCache>
            </c:numRef>
          </c:xVal>
          <c:yVal>
            <c:numRef>
              <c:f>公会計指標分析・財政指標組合せ分析表!$BP$73:$DC$73</c:f>
              <c:numCache>
                <c:formatCode>#,##0.0;"▲ "#,##0.0</c:formatCode>
                <c:ptCount val="40"/>
                <c:pt idx="0">
                  <c:v>54.9</c:v>
                </c:pt>
                <c:pt idx="8">
                  <c:v>60.3</c:v>
                </c:pt>
                <c:pt idx="16">
                  <c:v>45.5</c:v>
                </c:pt>
                <c:pt idx="24">
                  <c:v>44.9</c:v>
                </c:pt>
                <c:pt idx="32">
                  <c:v>26.7</c:v>
                </c:pt>
              </c:numCache>
            </c:numRef>
          </c:yVal>
          <c:smooth val="0"/>
          <c:extLst>
            <c:ext xmlns:c16="http://schemas.microsoft.com/office/drawing/2014/chart" uri="{C3380CC4-5D6E-409C-BE32-E72D297353CC}">
              <c16:uniqueId val="{00000009-249B-4E3F-AC9D-E0EA1155A09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{71340DF1-2716-4955-A204-1634B3B7DF43}</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249B-4E3F-AC9D-E0EA1155A09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{3850B08E-8037-4486-B5A0-8C66CCED9DEE}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49B-4E3F-AC9D-E0EA1155A09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{48891EA5-33B9-4A35-9B5E-0ED9D601C47E}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49B-4E3F-AC9D-E0EA1155A09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{D365823E-0E47-4D1F-926F-0B7193D7012D}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49B-4E3F-AC9D-E0EA1155A09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{9D53219A-E50B-45FC-8586-308921AF8B33}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49B-4E3F-AC9D-E0EA1155A09B}"/>
                </c:ext>
              </c:extLst>
            </c:dLbl>
            <c:dLbl>
              <c:idx val="8"/>
              <c:layout>
                <c:manualLayout>
                  <c:x val="-2.5298388263998016E-2"/>
                  <c:y val="-0.106170632786883"/>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{A6FADD3C-46D2-4524-8223-056894D8E7EF}</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249B-4E3F-AC9D-E0EA1155A09B}"/>
                </c:ext>
              </c:extLst>
            </c:dLbl>
            <c:dLbl>
              <c:idx val="16"/>
              <c:layout>
                <c:manualLayout>
                  <c:x val="-3.7842297186153152E-2"/>
                  <c:y val="-7.6015801006502487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{0A78631A-BDC1-4E0D-AF28-13B73524E9D3}</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249B-4E3F-AC9D-E0EA1155A09B}"/>
                </c:ext>
              </c:extLst>
            </c:dLbl>
            <c:dLbl>
              <c:idx val="24"/>
              <c:layout>
                <c:manualLayout>
                  <c:x val="-3.1570342725075584E-2"/>
                  <c:y val="-2.9305291364449926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{95E4D232-5B65-449C-8004-57514007496E}</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249B-4E3F-AC9D-E0EA1155A09B}"/>
                </c:ext>
              </c:extLst>
            </c:dLbl>
            <c:dLbl>
              <c:idx val="32"/>
              <c:layout>
                <c:manualLayout>
                  <c:x val="-3.1570342725075584E-2"/>
                  <c:y val="-3.8174349461986279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{7F639D57-55B0-488F-81B1-F04FC8700EA9}</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249B-4E3F-AC9D-E0EA1155A09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8.6</c:v>
                </c:pt>
                <c:pt idx="8">
                  <c:v>7.4</c:v>
                </c:pt>
                <c:pt idx="16">
                  <c:v>7.5</c:v>
                </c:pt>
                <c:pt idx="24">
                  <c:v>7.5</c:v>
                </c:pt>
                <c:pt idx="32">
                  <c:v>7.7</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249B-4E3F-AC9D-E0EA1155A09B}"/>
            </c:ext>
          </c:extLst>
        </c:ser>
        <c:dLbls>
          <c:showLegendKey val="0"/>
          <c:showVal val="1"/>
          <c:showCatName val="0"/>
          <c:showSerName val="0"/>
          <c:showPercent val="0"/>
          <c:showBubbleSize val="0"/>
        </c:dLbls>
        <c:axId val="84219776"/>
        <c:axId val="84234240"/>
      </c:scatterChart>
      <c:valAx>
        <c:axId val="84219776"/>
        <c:scaling>
          <c:orientation val="maxMin"/>
          <c:max val="12"/>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7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島根県飯南町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latin typeface="ＭＳ ゴシック" pitchFamily="49" charset="-128"/>
              <a:ea typeface="ＭＳ ゴシック" pitchFamily="49" charset="-128"/>
            </a:rPr>
            <a:t>　令和</a:t>
          </a:r>
          <a:r>
            <a:rPr kumimoji="1" lang="en-US" altLang="ja-JP" sz="1050">
              <a:latin typeface="ＭＳ ゴシック" pitchFamily="49" charset="-128"/>
              <a:ea typeface="ＭＳ ゴシック" pitchFamily="49" charset="-128"/>
            </a:rPr>
            <a:t>4</a:t>
          </a:r>
          <a:r>
            <a:rPr kumimoji="1" lang="ja-JP" altLang="en-US" sz="1050">
              <a:latin typeface="ＭＳ ゴシック" pitchFamily="49" charset="-128"/>
              <a:ea typeface="ＭＳ ゴシック" pitchFamily="49" charset="-128"/>
            </a:rPr>
            <a:t>年度に行った多額の繰上償還の効果（元利償還金△</a:t>
          </a:r>
          <a:r>
            <a:rPr kumimoji="1" lang="en-US" altLang="ja-JP" sz="1050">
              <a:latin typeface="ＭＳ ゴシック" pitchFamily="49" charset="-128"/>
              <a:ea typeface="ＭＳ ゴシック" pitchFamily="49" charset="-128"/>
            </a:rPr>
            <a:t>65.5</a:t>
          </a:r>
          <a:r>
            <a:rPr kumimoji="1" lang="ja-JP" altLang="en-US" sz="1050">
              <a:latin typeface="ＭＳ ゴシック" pitchFamily="49" charset="-128"/>
              <a:ea typeface="ＭＳ ゴシック" pitchFamily="49" charset="-128"/>
            </a:rPr>
            <a:t>百万円）により、元利償還金は</a:t>
          </a:r>
          <a:r>
            <a:rPr kumimoji="1" lang="en-US" altLang="ja-JP" sz="1050">
              <a:latin typeface="ＭＳ ゴシック" pitchFamily="49" charset="-128"/>
              <a:ea typeface="ＭＳ ゴシック" pitchFamily="49" charset="-128"/>
            </a:rPr>
            <a:t>58</a:t>
          </a:r>
          <a:r>
            <a:rPr kumimoji="1" lang="ja-JP" altLang="en-US" sz="1050">
              <a:latin typeface="ＭＳ ゴシック" pitchFamily="49" charset="-128"/>
              <a:ea typeface="ＭＳ ゴシック" pitchFamily="49" charset="-128"/>
            </a:rPr>
            <a:t>百万円減少しました。今後は、カントリーエレベーター整備補助や新庁舎建設、光ケーブル整備、頓原・来島拠点複合施設建設、新衣掛団地建設などの大規模事業の元金償還時期が重なっていくため、元利償還金は基本的には増加傾向にあると考えています。また合併前後に集中的に行った上下水道施設の整備に対する特別会計への補助（公営企業債の元利償還金に対する繰入金）が高い水準で推移しています。</a:t>
          </a:r>
        </a:p>
        <a:p>
          <a:r>
            <a:rPr kumimoji="1" lang="ja-JP" altLang="en-US" sz="1050">
              <a:latin typeface="ＭＳ ゴシック" pitchFamily="49" charset="-128"/>
              <a:ea typeface="ＭＳ ゴシック" pitchFamily="49" charset="-128"/>
            </a:rPr>
            <a:t>　上述した事業以外にも、近年の集中した大規模建設事業の実施により、町債の年間償還額はしばらくの間</a:t>
          </a:r>
          <a:r>
            <a:rPr kumimoji="1" lang="en-US" altLang="ja-JP" sz="1050">
              <a:latin typeface="ＭＳ ゴシック" pitchFamily="49" charset="-128"/>
              <a:ea typeface="ＭＳ ゴシック" pitchFamily="49" charset="-128"/>
            </a:rPr>
            <a:t>11</a:t>
          </a:r>
          <a:r>
            <a:rPr kumimoji="1" lang="ja-JP" altLang="en-US" sz="1050">
              <a:latin typeface="ＭＳ ゴシック" pitchFamily="49" charset="-128"/>
              <a:ea typeface="ＭＳ ゴシック" pitchFamily="49" charset="-128"/>
            </a:rPr>
            <a:t>億円を超える状況が続き、令和</a:t>
          </a:r>
          <a:r>
            <a:rPr kumimoji="1" lang="en-US" altLang="ja-JP" sz="1050">
              <a:latin typeface="ＭＳ ゴシック" pitchFamily="49" charset="-128"/>
              <a:ea typeface="ＭＳ ゴシック" pitchFamily="49" charset="-128"/>
            </a:rPr>
            <a:t>11</a:t>
          </a:r>
          <a:r>
            <a:rPr kumimoji="1" lang="ja-JP" altLang="en-US" sz="1050">
              <a:latin typeface="ＭＳ ゴシック" pitchFamily="49" charset="-128"/>
              <a:ea typeface="ＭＳ ゴシック" pitchFamily="49" charset="-128"/>
            </a:rPr>
            <a:t>年年度の単年度の実質公債費比率は</a:t>
          </a:r>
          <a:r>
            <a:rPr kumimoji="1" lang="en-US" altLang="ja-JP" sz="1050">
              <a:latin typeface="ＭＳ ゴシック" pitchFamily="49" charset="-128"/>
              <a:ea typeface="ＭＳ ゴシック" pitchFamily="49" charset="-128"/>
            </a:rPr>
            <a:t>14.9</a:t>
          </a:r>
          <a:r>
            <a:rPr kumimoji="1" lang="ja-JP" altLang="en-US" sz="1050">
              <a:latin typeface="ＭＳ ゴシック" pitchFamily="49" charset="-128"/>
              <a:ea typeface="ＭＳ ゴシック" pitchFamily="49" charset="-128"/>
            </a:rPr>
            <a:t>％に、繰上償還を実施しない場合の</a:t>
          </a:r>
          <a:r>
            <a:rPr kumimoji="1" lang="en-US" altLang="ja-JP" sz="1050">
              <a:latin typeface="ＭＳ ゴシック" pitchFamily="49" charset="-128"/>
              <a:ea typeface="ＭＳ ゴシック" pitchFamily="49" charset="-128"/>
            </a:rPr>
            <a:t>3</a:t>
          </a:r>
          <a:r>
            <a:rPr kumimoji="1" lang="ja-JP" altLang="en-US" sz="1050">
              <a:latin typeface="ＭＳ ゴシック" pitchFamily="49" charset="-128"/>
              <a:ea typeface="ＭＳ ゴシック" pitchFamily="49" charset="-128"/>
            </a:rPr>
            <a:t>カ年平均の実質公債費比率は</a:t>
          </a:r>
          <a:r>
            <a:rPr kumimoji="1" lang="en-US" altLang="ja-JP" sz="1050">
              <a:latin typeface="ＭＳ ゴシック" pitchFamily="49" charset="-128"/>
              <a:ea typeface="ＭＳ ゴシック" pitchFamily="49" charset="-128"/>
            </a:rPr>
            <a:t>14.6</a:t>
          </a:r>
          <a:r>
            <a:rPr kumimoji="1" lang="ja-JP" altLang="en-US" sz="1050">
              <a:latin typeface="ＭＳ ゴシック" pitchFamily="49" charset="-128"/>
              <a:ea typeface="ＭＳ ゴシック" pitchFamily="49" charset="-128"/>
            </a:rPr>
            <a:t>％となる見込みです。</a:t>
          </a:r>
          <a:endParaRPr kumimoji="1" lang="en-US" altLang="ja-JP" sz="1050">
            <a:latin typeface="ＭＳ ゴシック" pitchFamily="49" charset="-128"/>
            <a:ea typeface="ＭＳ ゴシック" pitchFamily="49" charset="-128"/>
          </a:endParaRPr>
        </a:p>
        <a:p>
          <a:r>
            <a:rPr kumimoji="1" lang="ja-JP" altLang="en-US" sz="1050">
              <a:latin typeface="ＭＳ ゴシック" pitchFamily="49" charset="-128"/>
              <a:ea typeface="ＭＳ ゴシック" pitchFamily="49" charset="-128"/>
            </a:rPr>
            <a:t>　今後も計画的な繰上償還や新規発行額の抑制を行い、比率上昇の要因となる元利償還金の削減に努める必要があります。</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島根県飯南町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町合併以降、繰上償還の効果で「一般会計等に係る地方債の現在高」は確実に減少し、平成</a:t>
          </a:r>
          <a:r>
            <a:rPr kumimoji="1" lang="en-US" altLang="ja-JP" sz="1100">
              <a:latin typeface="ＭＳ ゴシック" pitchFamily="49" charset="-128"/>
              <a:ea typeface="ＭＳ ゴシック" pitchFamily="49" charset="-128"/>
            </a:rPr>
            <a:t>24</a:t>
          </a:r>
          <a:r>
            <a:rPr kumimoji="1" lang="ja-JP" altLang="en-US" sz="1100">
              <a:latin typeface="ＭＳ ゴシック" pitchFamily="49" charset="-128"/>
              <a:ea typeface="ＭＳ ゴシック" pitchFamily="49" charset="-128"/>
            </a:rPr>
            <a:t>年度末に</a:t>
          </a:r>
          <a:r>
            <a:rPr kumimoji="1" lang="en-US" altLang="ja-JP" sz="1100">
              <a:latin typeface="ＭＳ ゴシック" pitchFamily="49" charset="-128"/>
              <a:ea typeface="ＭＳ ゴシック" pitchFamily="49" charset="-128"/>
            </a:rPr>
            <a:t>100</a:t>
          </a:r>
          <a:r>
            <a:rPr kumimoji="1" lang="ja-JP" altLang="en-US" sz="1100">
              <a:latin typeface="ＭＳ ゴシック" pitchFamily="49" charset="-128"/>
              <a:ea typeface="ＭＳ ゴシック" pitchFamily="49" charset="-128"/>
            </a:rPr>
            <a:t>億円を下回りました。しかし平成</a:t>
          </a:r>
          <a:r>
            <a:rPr kumimoji="1" lang="en-US" altLang="ja-JP" sz="1100">
              <a:latin typeface="ＭＳ ゴシック" pitchFamily="49" charset="-128"/>
              <a:ea typeface="ＭＳ ゴシック" pitchFamily="49" charset="-128"/>
            </a:rPr>
            <a:t>27</a:t>
          </a:r>
          <a:r>
            <a:rPr kumimoji="1" lang="ja-JP" altLang="en-US" sz="1100">
              <a:latin typeface="ＭＳ ゴシック" pitchFamily="49" charset="-128"/>
              <a:ea typeface="ＭＳ ゴシック" pitchFamily="49" charset="-128"/>
            </a:rPr>
            <a:t>年度以降、カントリエレベーターや新庁舎、拠点複合施設などの大規模建設事業の実施に伴い多額の町債を発行したため、町債残高は再び増加し、令和元年度末には</a:t>
          </a:r>
          <a:r>
            <a:rPr kumimoji="1" lang="en-US" altLang="ja-JP" sz="1100">
              <a:latin typeface="ＭＳ ゴシック" pitchFamily="49" charset="-128"/>
              <a:ea typeface="ＭＳ ゴシック" pitchFamily="49" charset="-128"/>
            </a:rPr>
            <a:t>100</a:t>
          </a:r>
          <a:r>
            <a:rPr kumimoji="1" lang="ja-JP" altLang="en-US" sz="1100">
              <a:latin typeface="ＭＳ ゴシック" pitchFamily="49" charset="-128"/>
              <a:ea typeface="ＭＳ ゴシック" pitchFamily="49" charset="-128"/>
            </a:rPr>
            <a:t>億円を超えました。</a:t>
          </a:r>
        </a:p>
        <a:p>
          <a:r>
            <a:rPr kumimoji="1" lang="ja-JP" altLang="en-US" sz="1100">
              <a:latin typeface="ＭＳ ゴシック" pitchFamily="49" charset="-128"/>
              <a:ea typeface="ＭＳ ゴシック" pitchFamily="49" charset="-128"/>
            </a:rPr>
            <a:t>　令和</a:t>
          </a:r>
          <a:r>
            <a:rPr kumimoji="1" lang="en-US" altLang="ja-JP" sz="1100">
              <a:latin typeface="ＭＳ ゴシック" pitchFamily="49" charset="-128"/>
              <a:ea typeface="ＭＳ ゴシック" pitchFamily="49" charset="-128"/>
            </a:rPr>
            <a:t>5</a:t>
          </a:r>
          <a:r>
            <a:rPr kumimoji="1" lang="ja-JP" altLang="en-US" sz="1100">
              <a:latin typeface="ＭＳ ゴシック" pitchFamily="49" charset="-128"/>
              <a:ea typeface="ＭＳ ゴシック" pitchFamily="49" charset="-128"/>
            </a:rPr>
            <a:t>年度は繰上償還の実施等により町債残高は</a:t>
          </a:r>
          <a:r>
            <a:rPr kumimoji="1" lang="en-US" altLang="ja-JP" sz="1100">
              <a:latin typeface="ＭＳ ゴシック" pitchFamily="49" charset="-128"/>
              <a:ea typeface="ＭＳ ゴシック" pitchFamily="49" charset="-128"/>
            </a:rPr>
            <a:t>4.0</a:t>
          </a:r>
          <a:r>
            <a:rPr kumimoji="1" lang="ja-JP" altLang="en-US" sz="1100">
              <a:latin typeface="ＭＳ ゴシック" pitchFamily="49" charset="-128"/>
              <a:ea typeface="ＭＳ ゴシック" pitchFamily="49" charset="-128"/>
            </a:rPr>
            <a:t>億円減少し、</a:t>
          </a:r>
          <a:r>
            <a:rPr kumimoji="1" lang="en-US" altLang="ja-JP" sz="1100">
              <a:latin typeface="ＭＳ ゴシック" pitchFamily="49" charset="-128"/>
              <a:ea typeface="ＭＳ ゴシック" pitchFamily="49" charset="-128"/>
            </a:rPr>
            <a:t>100</a:t>
          </a:r>
          <a:r>
            <a:rPr kumimoji="1" lang="ja-JP" altLang="en-US" sz="1100">
              <a:latin typeface="ＭＳ ゴシック" pitchFamily="49" charset="-128"/>
              <a:ea typeface="ＭＳ ゴシック" pitchFamily="49" charset="-128"/>
            </a:rPr>
            <a:t>億円を下回ることができました。今後の大規模事業の実施予定から鑑みると、令和</a:t>
          </a:r>
          <a:r>
            <a:rPr kumimoji="1" lang="en-US" altLang="ja-JP" sz="1100">
              <a:latin typeface="ＭＳ ゴシック" pitchFamily="49" charset="-128"/>
              <a:ea typeface="ＭＳ ゴシック" pitchFamily="49" charset="-128"/>
            </a:rPr>
            <a:t>6</a:t>
          </a:r>
          <a:r>
            <a:rPr kumimoji="1" lang="ja-JP" altLang="en-US" sz="1100">
              <a:latin typeface="ＭＳ ゴシック" pitchFamily="49" charset="-128"/>
              <a:ea typeface="ＭＳ ゴシック" pitchFamily="49" charset="-128"/>
            </a:rPr>
            <a:t>年度末以降は</a:t>
          </a:r>
          <a:r>
            <a:rPr kumimoji="1" lang="en-US" altLang="ja-JP" sz="1100">
              <a:latin typeface="ＭＳ ゴシック" pitchFamily="49" charset="-128"/>
              <a:ea typeface="ＭＳ ゴシック" pitchFamily="49" charset="-128"/>
            </a:rPr>
            <a:t>95</a:t>
          </a:r>
          <a:r>
            <a:rPr kumimoji="1" lang="ja-JP" altLang="en-US" sz="1100">
              <a:latin typeface="ＭＳ ゴシック" pitchFamily="49" charset="-128"/>
              <a:ea typeface="ＭＳ ゴシック" pitchFamily="49" charset="-128"/>
            </a:rPr>
            <a:t>億円程度で推移すると見込んでいます。</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　今後も計画的に繰上償還を実施すること、償還額以上の町債を発行しないなど町債の新規発行の抑制を行うことで、将来負担比率を上昇させる要因の「一般会計等に係る地方債の現在高」の確実な縮減に努めます。</a:t>
          </a:r>
        </a:p>
        <a:p>
          <a:r>
            <a:rPr kumimoji="1" lang="ja-JP" altLang="en-US" sz="1100">
              <a:latin typeface="ＭＳ ゴシック" pitchFamily="49" charset="-128"/>
              <a:ea typeface="ＭＳ ゴシック" pitchFamily="49" charset="-128"/>
            </a:rPr>
            <a:t>　「充当可能基金」のうち特定目的基金については、各施策の財源として適宜取り崩して有効に活用しました。また、令和</a:t>
          </a:r>
          <a:r>
            <a:rPr kumimoji="1" lang="en-US" altLang="ja-JP" sz="1100">
              <a:latin typeface="ＭＳ ゴシック" pitchFamily="49" charset="-128"/>
              <a:ea typeface="ＭＳ ゴシック" pitchFamily="49" charset="-128"/>
            </a:rPr>
            <a:t>5</a:t>
          </a:r>
          <a:r>
            <a:rPr kumimoji="1" lang="ja-JP" altLang="en-US" sz="1100">
              <a:latin typeface="ＭＳ ゴシック" pitchFamily="49" charset="-128"/>
              <a:ea typeface="ＭＳ ゴシック" pitchFamily="49" charset="-128"/>
            </a:rPr>
            <a:t>年度は減債基金に</a:t>
          </a:r>
          <a:r>
            <a:rPr kumimoji="1" lang="en-US" altLang="ja-JP" sz="1100">
              <a:latin typeface="ＭＳ ゴシック" pitchFamily="49" charset="-128"/>
              <a:ea typeface="ＭＳ ゴシック" pitchFamily="49" charset="-128"/>
            </a:rPr>
            <a:t>1.7</a:t>
          </a:r>
          <a:r>
            <a:rPr kumimoji="1" lang="ja-JP" altLang="en-US" sz="1100">
              <a:latin typeface="ＭＳ ゴシック" pitchFamily="49" charset="-128"/>
              <a:ea typeface="ＭＳ ゴシック" pitchFamily="49" charset="-128"/>
            </a:rPr>
            <a:t>億円の積立を行ったり、充当可能基金の考え方について整理したため、令和</a:t>
          </a:r>
          <a:r>
            <a:rPr kumimoji="1" lang="en-US" altLang="ja-JP" sz="1100">
              <a:latin typeface="ＭＳ ゴシック" pitchFamily="49" charset="-128"/>
              <a:ea typeface="ＭＳ ゴシック" pitchFamily="49" charset="-128"/>
            </a:rPr>
            <a:t>4</a:t>
          </a:r>
          <a:r>
            <a:rPr kumimoji="1" lang="ja-JP" altLang="en-US" sz="1100">
              <a:latin typeface="ＭＳ ゴシック" pitchFamily="49" charset="-128"/>
              <a:ea typeface="ＭＳ ゴシック" pitchFamily="49" charset="-128"/>
            </a:rPr>
            <a:t>年度より</a:t>
          </a:r>
          <a:r>
            <a:rPr kumimoji="1" lang="en-US" altLang="ja-JP" sz="1100">
              <a:latin typeface="ＭＳ ゴシック" pitchFamily="49" charset="-128"/>
              <a:ea typeface="ＭＳ ゴシック" pitchFamily="49" charset="-128"/>
            </a:rPr>
            <a:t>4.7</a:t>
          </a:r>
          <a:r>
            <a:rPr kumimoji="1" lang="ja-JP" altLang="en-US" sz="1100">
              <a:latin typeface="ＭＳ ゴシック" pitchFamily="49" charset="-128"/>
              <a:ea typeface="ＭＳ ゴシック" pitchFamily="49" charset="-128"/>
            </a:rPr>
            <a:t>億円増加しています。</a:t>
          </a:r>
        </a:p>
        <a:p>
          <a:r>
            <a:rPr kumimoji="1" lang="ja-JP" altLang="en-US" sz="1100">
              <a:latin typeface="ＭＳ ゴシック" pitchFamily="49" charset="-128"/>
              <a:ea typeface="ＭＳ ゴシック" pitchFamily="49" charset="-128"/>
            </a:rPr>
            <a:t>　国債・定期預金などの安全な手法での運用を引き続き行っていくほか、災害などの緊急時に備えた総額の確保、普通交付税の減額などによる将来の財政需要にも備えていきます。</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島根県飯南町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国債等の有価証券として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億円を運用するなどして運用益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百万円を積み立てたほか、今後の公債費の増加を見込んで減債基金に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億円、外部団体へ出資していた資金の返還等によりまちづくり基金に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億円、ふるさと応援寄附金により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百万円などを積み立てました。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基金全体としては、約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95.5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百万円を取り崩したため基金総額は増加しています。</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国債等の有価証券で運用益を生み出しながら、必要な事業に活用していきます。</a:t>
          </a: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①まちづくり基金・・・町民の連帯の強化及び地域振興に活用します。</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②ふるさと応援基金・・・ふるさと納税の寄附金を積み立て、まちづくりに活用します。</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③若者女性応援基金・・・飯南町総合戦略に掲げる若者・女性に関する目標を達成するために活用します。</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④福祉基金・・・社会福祉に関する町民の自主的な活動を促進します。</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⑤志津見ダム周辺施設管理基金・・・志津見ダム周辺施設の管理に要する財源を確保し、管理の円滑な執行を図ります。</a:t>
          </a:r>
        </a:p>
        <a:p>
          <a:endPar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①・・・外部団体へ出資していた資金の返還金</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105</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百万円等を積み立てたため残高が増加しました。</a:t>
          </a: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②・・・人材育成などの必要な事業のために</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52</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百万円を取り崩しましたが、寄附金額が想定より多く</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93</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百万円を積み立てたため残高が増加しました。</a:t>
          </a: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③・・・若者の出会いの場の創出など必要なの事業のために</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12</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百万円を取り崩しましたが、</a:t>
          </a:r>
          <a:endPar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　　　　国債等の運用益でほぼ同額を積み立てたため、残高の増減はありませんでした。</a:t>
          </a: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④・・・町民の自主的な活動を支援する交付金の財源として</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3</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百万円を取り崩したため残高が減少しました。</a:t>
          </a: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⑤・・・国・県からの国有資産等所在市町村交付金のうちダム関連経費を積み立てたため残高が増加しました。</a:t>
          </a:r>
        </a:p>
        <a:p>
          <a:endPar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①・・・果実運用益を生み出すことを主体とします。</a:t>
          </a: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②・・・ふるさと応援寄附金を積み立て、まちづくりのために活用していきます。</a:t>
          </a: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③・・・飯南町総合戦略に掲げる若者・女性に関する目標を達成するために活用していきます。</a:t>
          </a: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④・・・社会福祉に関する町民の自主的な活動の促進のために活用していきます。</a:t>
          </a: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⑤・・・志津見ダム周辺地域の活性化を図るための情報発信やクラインガルテンの整備など必要な事業のために活用していきます。</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増減はありません。</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人口減少に伴う交付税、税収の減少に加え、近年の大規模事業実施による公債費の増加などにより、収支不足が見込まれることから、今後は取り崩す可能性がありますが、本基金は大規模災害時など緊急的に資金が必要な場合に重要な財源となるため、少なくとも現在の基金額は確保していく方針です。</a:t>
          </a: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国債等運用益を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百万円、今後の公債費の増額を見込んで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億円をそれぞれ積み立てました。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国債等の運用益の積み立てを行いながら、将来の公債費の削減のために必要な額は取り崩し活用していきます。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EA06B329-417B-4521-857C-B3A8A72C502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E217FF73-8832-4D40-A907-5BFBEC452D2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225D0313-DD5C-4746-B6BE-BED0DA9B1C69}"/>
            </a:ext>
          </a:extLst>
        </xdr:cNvPr>
        <xdr:cNvSpPr/>
      </xdr:nvSpPr>
      <xdr:spPr>
        <a:xfrm>
          <a:off x="352425" y="66675"/>
          <a:ext cx="114077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A4D90296-0D11-49EC-B0FD-34770B20EA3E}"/>
            </a:ext>
          </a:extLst>
        </xdr:cNvPr>
        <xdr:cNvSpPr/>
      </xdr:nvSpPr>
      <xdr:spPr>
        <a:xfrm>
          <a:off x="15351125" y="190500"/>
          <a:ext cx="355282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E316E150-894A-4D9F-AA9A-13DF1C59F75F}"/>
            </a:ext>
          </a:extLst>
        </xdr:cNvPr>
        <xdr:cNvSpPr/>
      </xdr:nvSpPr>
      <xdr:spPr>
        <a:xfrm>
          <a:off x="15360650" y="219075"/>
          <a:ext cx="3524250" cy="5016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A690FFD9-7225-4FA1-B1B3-E52F3A1AAA52}"/>
            </a:ext>
          </a:extLst>
        </xdr:cNvPr>
        <xdr:cNvSpPr/>
      </xdr:nvSpPr>
      <xdr:spPr>
        <a:xfrm>
          <a:off x="15389225" y="238125"/>
          <a:ext cx="34671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島根県飯南町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98E046BA-91A1-4B84-8931-8FEEBE85C449}"/>
            </a:ext>
          </a:extLst>
        </xdr:cNvPr>
        <xdr:cNvSpPr/>
      </xdr:nvSpPr>
      <xdr:spPr>
        <a:xfrm>
          <a:off x="12827000" y="190500"/>
          <a:ext cx="239077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3BD55B58-4F5D-4AA4-ADDF-1CE68F224BD3}"/>
            </a:ext>
          </a:extLst>
        </xdr:cNvPr>
        <xdr:cNvSpPr/>
      </xdr:nvSpPr>
      <xdr:spPr>
        <a:xfrm>
          <a:off x="12855575" y="219075"/>
          <a:ext cx="2343150" cy="5016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FED33521-AEA5-468D-901C-CC94435D9E39}"/>
            </a:ext>
          </a:extLst>
        </xdr:cNvPr>
        <xdr:cNvSpPr/>
      </xdr:nvSpPr>
      <xdr:spPr>
        <a:xfrm>
          <a:off x="12874625" y="238125"/>
          <a:ext cx="2314575" cy="4635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4EBA0A4B-DE67-4F53-B8EC-D64EB7A409D3}"/>
            </a:ext>
          </a:extLst>
        </xdr:cNvPr>
        <xdr:cNvSpPr/>
      </xdr:nvSpPr>
      <xdr:spPr>
        <a:xfrm>
          <a:off x="447675" y="892175"/>
          <a:ext cx="9083675"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A18FDA17-5FDF-4F7E-A549-9E597F849BE0}"/>
            </a:ext>
          </a:extLst>
        </xdr:cNvPr>
        <xdr:cNvSpPr/>
      </xdr:nvSpPr>
      <xdr:spPr>
        <a:xfrm>
          <a:off x="568325" y="920750"/>
          <a:ext cx="1247775"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20412125-EF33-4901-9DB9-4804E7F35F2E}"/>
            </a:ext>
          </a:extLst>
        </xdr:cNvPr>
        <xdr:cNvSpPr/>
      </xdr:nvSpPr>
      <xdr:spPr>
        <a:xfrm>
          <a:off x="1768475" y="920750"/>
          <a:ext cx="1200150"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4,482
4,436
242.88
9,218,682
9,074,773
125,228
4,379,183
9,887,490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94F3A14B-EC99-4B1C-8303-2EA7828CF946}"/>
            </a:ext>
          </a:extLst>
        </xdr:cNvPr>
        <xdr:cNvSpPr/>
      </xdr:nvSpPr>
      <xdr:spPr>
        <a:xfrm>
          <a:off x="2968625" y="920750"/>
          <a:ext cx="1371600"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AF08B9B6-251E-4CB2-8AB0-91F927C7F9BC}"/>
            </a:ext>
          </a:extLst>
        </xdr:cNvPr>
        <xdr:cNvSpPr/>
      </xdr:nvSpPr>
      <xdr:spPr>
        <a:xfrm>
          <a:off x="4340225" y="939800"/>
          <a:ext cx="1828800"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CF5EC4B8-ABA7-4B7A-B8E4-E31B52B03D90}"/>
            </a:ext>
          </a:extLst>
        </xdr:cNvPr>
        <xdr:cNvSpPr/>
      </xdr:nvSpPr>
      <xdr:spPr>
        <a:xfrm>
          <a:off x="6169025" y="939800"/>
          <a:ext cx="1133475"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26.7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150C4CF4-F961-48BE-99D0-3E6F93A1902A}"/>
            </a:ext>
          </a:extLst>
        </xdr:cNvPr>
        <xdr:cNvSpPr/>
      </xdr:nvSpPr>
      <xdr:spPr>
        <a:xfrm>
          <a:off x="7369175" y="949325"/>
          <a:ext cx="571500"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9AB92DDB-02F4-4456-A653-995815E49B5D}"/>
            </a:ext>
          </a:extLst>
        </xdr:cNvPr>
        <xdr:cNvSpPr/>
      </xdr:nvSpPr>
      <xdr:spPr>
        <a:xfrm>
          <a:off x="4340225" y="1682750"/>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C18D7CF2-A997-45E6-A17A-2E49753CBAE4}"/>
            </a:ext>
          </a:extLst>
        </xdr:cNvPr>
        <xdr:cNvSpPr/>
      </xdr:nvSpPr>
      <xdr:spPr>
        <a:xfrm>
          <a:off x="6226175" y="1682750"/>
          <a:ext cx="33051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24D27493-317C-4EA8-80DA-1996552866C4}"/>
            </a:ext>
          </a:extLst>
        </xdr:cNvPr>
        <xdr:cNvSpPr/>
      </xdr:nvSpPr>
      <xdr:spPr>
        <a:xfrm>
          <a:off x="9988550" y="892175"/>
          <a:ext cx="1371600" cy="12192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B5865985-2BEF-4484-8920-AFECEBDA9C80}"/>
            </a:ext>
          </a:extLst>
        </xdr:cNvPr>
        <xdr:cNvSpPr/>
      </xdr:nvSpPr>
      <xdr:spPr>
        <a:xfrm>
          <a:off x="10217150" y="949325"/>
          <a:ext cx="120015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55948809-179D-4073-973F-A763972B54BC}"/>
            </a:ext>
          </a:extLst>
        </xdr:cNvPr>
        <xdr:cNvSpPr/>
      </xdr:nvSpPr>
      <xdr:spPr>
        <a:xfrm>
          <a:off x="10217150" y="1216025"/>
          <a:ext cx="1200150" cy="495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F7F7EDC2-4F0E-41B7-ABBF-CBA19CF5988B}"/>
            </a:ext>
          </a:extLst>
        </xdr:cNvPr>
        <xdr:cNvSpPr/>
      </xdr:nvSpPr>
      <xdr:spPr>
        <a:xfrm>
          <a:off x="10217150" y="1539875"/>
          <a:ext cx="1323975" cy="619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62802B7-8FA0-44D9-89ED-20E1849A9E53}"/>
            </a:ext>
          </a:extLst>
        </xdr:cNvPr>
        <xdr:cNvCxnSpPr/>
      </xdr:nvCxnSpPr>
      <xdr:spPr>
        <a:xfrm flipH="1">
          <a:off x="10055225" y="104457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9C957EE4-BD50-49B9-9CF4-9438528684C0}"/>
            </a:ext>
          </a:extLst>
        </xdr:cNvPr>
        <xdr:cNvSpPr/>
      </xdr:nvSpPr>
      <xdr:spPr>
        <a:xfrm>
          <a:off x="10106025" y="10064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6601EFF0-FA44-4C62-9D18-490001A13162}"/>
            </a:ext>
          </a:extLst>
        </xdr:cNvPr>
        <xdr:cNvSpPr/>
      </xdr:nvSpPr>
      <xdr:spPr>
        <a:xfrm>
          <a:off x="10106025" y="131127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16E315D5-49A1-4174-A795-118E41C4BE2D}"/>
            </a:ext>
          </a:extLst>
        </xdr:cNvPr>
        <xdr:cNvCxnSpPr/>
      </xdr:nvCxnSpPr>
      <xdr:spPr>
        <a:xfrm>
          <a:off x="10153650" y="15398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F8B9914-46BB-43B9-BC24-1A5B328EC136}"/>
            </a:ext>
          </a:extLst>
        </xdr:cNvPr>
        <xdr:cNvCxnSpPr/>
      </xdr:nvCxnSpPr>
      <xdr:spPr>
        <a:xfrm>
          <a:off x="10074275" y="153987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58356B24-B0CA-4F3D-B940-12ED1922674B}"/>
            </a:ext>
          </a:extLst>
        </xdr:cNvPr>
        <xdr:cNvCxnSpPr/>
      </xdr:nvCxnSpPr>
      <xdr:spPr>
        <a:xfrm flipV="1">
          <a:off x="10153650" y="17716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2E7E25BC-7651-4019-841B-67DC1891958A}"/>
            </a:ext>
          </a:extLst>
        </xdr:cNvPr>
        <xdr:cNvCxnSpPr/>
      </xdr:nvCxnSpPr>
      <xdr:spPr>
        <a:xfrm>
          <a:off x="10074275" y="19018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BDCC483B-4453-46D9-9AE7-3BED9BF139F6}"/>
            </a:ext>
          </a:extLst>
        </xdr:cNvPr>
        <xdr:cNvSpPr txBox="1"/>
      </xdr:nvSpPr>
      <xdr:spPr>
        <a:xfrm>
          <a:off x="419100" y="26828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8D4A9939-4401-4E56-B289-49E2BE7E5E9A}"/>
            </a:ext>
          </a:extLst>
        </xdr:cNvPr>
        <xdr:cNvSpPr txBox="1"/>
      </xdr:nvSpPr>
      <xdr:spPr>
        <a:xfrm>
          <a:off x="419100" y="29114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737F8F66-A57E-4FD3-B36B-0D349B68BEE6}"/>
            </a:ext>
          </a:extLst>
        </xdr:cNvPr>
        <xdr:cNvSpPr txBox="1"/>
      </xdr:nvSpPr>
      <xdr:spPr>
        <a:xfrm>
          <a:off x="419100" y="314007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71DC64B9-5FDC-4C30-AAE5-EEB33C2F85DC}"/>
            </a:ext>
          </a:extLst>
        </xdr:cNvPr>
        <xdr:cNvSpPr txBox="1"/>
      </xdr:nvSpPr>
      <xdr:spPr>
        <a:xfrm>
          <a:off x="419100" y="336867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BE5335AE-BCF0-43AD-8C44-10385FF7EA9D}"/>
            </a:ext>
          </a:extLst>
        </xdr:cNvPr>
        <xdr:cNvSpPr txBox="1"/>
      </xdr:nvSpPr>
      <xdr:spPr>
        <a:xfrm>
          <a:off x="419100" y="359727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9632ECC8-E365-45DD-8A16-74602C764256}"/>
            </a:ext>
          </a:extLst>
        </xdr:cNvPr>
        <xdr:cNvSpPr/>
      </xdr:nvSpPr>
      <xdr:spPr>
        <a:xfrm>
          <a:off x="1158875" y="4092575"/>
          <a:ext cx="3819525"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7499D75-DD46-44E1-8944-D35F211D7A06}"/>
            </a:ext>
          </a:extLst>
        </xdr:cNvPr>
        <xdr:cNvSpPr/>
      </xdr:nvSpPr>
      <xdr:spPr>
        <a:xfrm>
          <a:off x="1811514" y="4465892"/>
          <a:ext cx="1558571"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CA6F9B4E-B74E-46D8-B580-927E60A10A84}"/>
            </a:ext>
          </a:extLst>
        </xdr:cNvPr>
        <xdr:cNvSpPr/>
      </xdr:nvSpPr>
      <xdr:spPr>
        <a:xfrm>
          <a:off x="3468364" y="4449221"/>
          <a:ext cx="759471"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[ 58.5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47D0C54D-02B2-464D-9FA3-207E5EBA29EF}"/>
            </a:ext>
          </a:extLst>
        </xdr:cNvPr>
        <xdr:cNvSpPr/>
      </xdr:nvSpPr>
      <xdr:spPr>
        <a:xfrm>
          <a:off x="49307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B05392B9-936A-4AD2-B28E-CBB4897D4212}"/>
            </a:ext>
          </a:extLst>
        </xdr:cNvPr>
        <xdr:cNvSpPr/>
      </xdr:nvSpPr>
      <xdr:spPr>
        <a:xfrm>
          <a:off x="49307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CAAB2C2-ED5A-45C1-B311-471163447F04}"/>
            </a:ext>
          </a:extLst>
        </xdr:cNvPr>
        <xdr:cNvSpPr/>
      </xdr:nvSpPr>
      <xdr:spPr>
        <a:xfrm>
          <a:off x="63023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7FD7A190-0837-45C5-AD87-42BC160DA673}"/>
            </a:ext>
          </a:extLst>
        </xdr:cNvPr>
        <xdr:cNvSpPr/>
      </xdr:nvSpPr>
      <xdr:spPr>
        <a:xfrm>
          <a:off x="63023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6B2AEED6-9E4D-4C15-8F8C-71A7F8D7D446}"/>
            </a:ext>
          </a:extLst>
        </xdr:cNvPr>
        <xdr:cNvSpPr/>
      </xdr:nvSpPr>
      <xdr:spPr>
        <a:xfrm>
          <a:off x="77978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D525ECD3-BFBB-4FB1-A6B8-C47CB11D6D84}"/>
            </a:ext>
          </a:extLst>
        </xdr:cNvPr>
        <xdr:cNvSpPr/>
      </xdr:nvSpPr>
      <xdr:spPr>
        <a:xfrm>
          <a:off x="77978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3A5A2E59-4CCE-4B90-8A3A-3F7683EB211E}"/>
            </a:ext>
          </a:extLst>
        </xdr:cNvPr>
        <xdr:cNvSpPr/>
      </xdr:nvSpPr>
      <xdr:spPr>
        <a:xfrm>
          <a:off x="1158875" y="4768850"/>
          <a:ext cx="381952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D23A8D23-079D-41FC-B846-BC9AF18792AD}"/>
            </a:ext>
          </a:extLst>
        </xdr:cNvPr>
        <xdr:cNvSpPr/>
      </xdr:nvSpPr>
      <xdr:spPr>
        <a:xfrm>
          <a:off x="5226050" y="476885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39EDFC87-21C5-4969-886A-EC12E454F2EF}"/>
            </a:ext>
          </a:extLst>
        </xdr:cNvPr>
        <xdr:cNvSpPr/>
      </xdr:nvSpPr>
      <xdr:spPr>
        <a:xfrm>
          <a:off x="5226050" y="483552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1183D290-2932-465D-A5C3-62ADC1EC75D2}"/>
            </a:ext>
          </a:extLst>
        </xdr:cNvPr>
        <xdr:cNvSpPr txBox="1"/>
      </xdr:nvSpPr>
      <xdr:spPr>
        <a:xfrm>
          <a:off x="5283200" y="504507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平成</a:t>
          </a:r>
          <a:r>
            <a:rPr kumimoji="1" lang="en-US" altLang="ja-JP" sz="1050">
              <a:latin typeface="ＭＳ Ｐゴシック" panose="020B0600070205080204" pitchFamily="50" charset="-128"/>
              <a:ea typeface="ＭＳ Ｐゴシック" panose="020B0600070205080204" pitchFamily="50" charset="-128"/>
            </a:rPr>
            <a:t>28</a:t>
          </a:r>
          <a:r>
            <a:rPr kumimoji="1" lang="ja-JP" altLang="en-US" sz="1050">
              <a:latin typeface="ＭＳ Ｐゴシック" panose="020B0600070205080204" pitchFamily="50" charset="-128"/>
              <a:ea typeface="ＭＳ Ｐゴシック" panose="020B0600070205080204" pitchFamily="50" charset="-128"/>
            </a:rPr>
            <a:t>年度の新庁舎建設のほか、頓原・来島公民館を移転新築（多機能化）したことなどから有形固定資産減価償却率は類似団体平均より低い水準ですが、比率は上昇しており、施設の老朽化が進んでいます。</a:t>
          </a:r>
        </a:p>
        <a:p>
          <a:r>
            <a:rPr kumimoji="1" lang="ja-JP" altLang="en-US" sz="1050">
              <a:latin typeface="ＭＳ Ｐゴシック" panose="020B0600070205080204" pitchFamily="50" charset="-128"/>
              <a:ea typeface="ＭＳ Ｐゴシック" panose="020B0600070205080204" pitchFamily="50" charset="-128"/>
            </a:rPr>
            <a:t>　人口減少による税収や普通交付税の減少、社会保障経費の増加などにより各施設の維持費に活用できる財源が減っていく中、全ての公共施設をこれまで同様に維持・運営していく費用を確保することは困難であると考えています。施設の計画的な更新や維持修繕、統廃合、複合化、多機能化を基本として、適切な施設の維持・運営に努めていきます。</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F32A0CFD-E262-47F5-A237-FFD8B07E221C}"/>
            </a:ext>
          </a:extLst>
        </xdr:cNvPr>
        <xdr:cNvSpPr txBox="1"/>
      </xdr:nvSpPr>
      <xdr:spPr>
        <a:xfrm>
          <a:off x="1130300" y="45878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617223C7-4817-4094-8002-44EB53B8AE8A}"/>
            </a:ext>
          </a:extLst>
        </xdr:cNvPr>
        <xdr:cNvCxnSpPr/>
      </xdr:nvCxnSpPr>
      <xdr:spPr>
        <a:xfrm>
          <a:off x="1158875" y="680720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FF8F8668-5D18-4A32-A211-DA586A6B1E20}"/>
            </a:ext>
          </a:extLst>
        </xdr:cNvPr>
        <xdr:cNvSpPr txBox="1"/>
      </xdr:nvSpPr>
      <xdr:spPr>
        <a:xfrm>
          <a:off x="741836" y="672292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a:extLst>
            <a:ext uri="{FF2B5EF4-FFF2-40B4-BE49-F238E27FC236}">
              <a16:creationId xmlns:a16="http://schemas.microsoft.com/office/drawing/2014/main" id="{A5958A8E-6241-4EFB-80D6-C1162ACF6F00}"/>
            </a:ext>
          </a:extLst>
        </xdr:cNvPr>
        <xdr:cNvCxnSpPr/>
      </xdr:nvCxnSpPr>
      <xdr:spPr>
        <a:xfrm>
          <a:off x="1158875" y="64071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53" name="テキスト ボックス 52">
          <a:extLst>
            <a:ext uri="{FF2B5EF4-FFF2-40B4-BE49-F238E27FC236}">
              <a16:creationId xmlns:a16="http://schemas.microsoft.com/office/drawing/2014/main" id="{E41358C9-F5DC-4C0F-AE67-2C703F2C3590}"/>
            </a:ext>
          </a:extLst>
        </xdr:cNvPr>
        <xdr:cNvSpPr txBox="1"/>
      </xdr:nvSpPr>
      <xdr:spPr>
        <a:xfrm>
          <a:off x="741836" y="63228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a:extLst>
            <a:ext uri="{FF2B5EF4-FFF2-40B4-BE49-F238E27FC236}">
              <a16:creationId xmlns:a16="http://schemas.microsoft.com/office/drawing/2014/main" id="{DD8E302B-C280-4113-977B-93276E8096E0}"/>
            </a:ext>
          </a:extLst>
        </xdr:cNvPr>
        <xdr:cNvCxnSpPr/>
      </xdr:nvCxnSpPr>
      <xdr:spPr>
        <a:xfrm>
          <a:off x="1158875" y="5997575"/>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a:extLst>
            <a:ext uri="{FF2B5EF4-FFF2-40B4-BE49-F238E27FC236}">
              <a16:creationId xmlns:a16="http://schemas.microsoft.com/office/drawing/2014/main" id="{A8F5EF69-A171-4584-9B8A-FD9D8B83ADE2}"/>
            </a:ext>
          </a:extLst>
        </xdr:cNvPr>
        <xdr:cNvSpPr txBox="1"/>
      </xdr:nvSpPr>
      <xdr:spPr>
        <a:xfrm>
          <a:off x="789956" y="59037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a:extLst>
            <a:ext uri="{FF2B5EF4-FFF2-40B4-BE49-F238E27FC236}">
              <a16:creationId xmlns:a16="http://schemas.microsoft.com/office/drawing/2014/main" id="{FE3CCE84-D5AF-4B4A-B5A8-7910D92A9FF4}"/>
            </a:ext>
          </a:extLst>
        </xdr:cNvPr>
        <xdr:cNvCxnSpPr/>
      </xdr:nvCxnSpPr>
      <xdr:spPr>
        <a:xfrm>
          <a:off x="1158875" y="558800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a:extLst>
            <a:ext uri="{FF2B5EF4-FFF2-40B4-BE49-F238E27FC236}">
              <a16:creationId xmlns:a16="http://schemas.microsoft.com/office/drawing/2014/main" id="{F746CB9A-B293-4FF5-91AD-0E142784D5BD}"/>
            </a:ext>
          </a:extLst>
        </xdr:cNvPr>
        <xdr:cNvSpPr txBox="1"/>
      </xdr:nvSpPr>
      <xdr:spPr>
        <a:xfrm>
          <a:off x="789956" y="55037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a:extLst>
            <a:ext uri="{FF2B5EF4-FFF2-40B4-BE49-F238E27FC236}">
              <a16:creationId xmlns:a16="http://schemas.microsoft.com/office/drawing/2014/main" id="{B0E492B5-EC1A-48FA-BCE7-90C3325D8941}"/>
            </a:ext>
          </a:extLst>
        </xdr:cNvPr>
        <xdr:cNvCxnSpPr/>
      </xdr:nvCxnSpPr>
      <xdr:spPr>
        <a:xfrm>
          <a:off x="1158875" y="51879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a:extLst>
            <a:ext uri="{FF2B5EF4-FFF2-40B4-BE49-F238E27FC236}">
              <a16:creationId xmlns:a16="http://schemas.microsoft.com/office/drawing/2014/main" id="{82D3846F-F72F-447B-921D-1AA9D27E418B}"/>
            </a:ext>
          </a:extLst>
        </xdr:cNvPr>
        <xdr:cNvSpPr txBox="1"/>
      </xdr:nvSpPr>
      <xdr:spPr>
        <a:xfrm>
          <a:off x="789956" y="50941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a:extLst>
            <a:ext uri="{FF2B5EF4-FFF2-40B4-BE49-F238E27FC236}">
              <a16:creationId xmlns:a16="http://schemas.microsoft.com/office/drawing/2014/main" id="{B1E13ADD-CC72-4F61-9DB2-F5BA7C981ADF}"/>
            </a:ext>
          </a:extLst>
        </xdr:cNvPr>
        <xdr:cNvCxnSpPr/>
      </xdr:nvCxnSpPr>
      <xdr:spPr>
        <a:xfrm>
          <a:off x="1158875" y="47688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a:extLst>
            <a:ext uri="{FF2B5EF4-FFF2-40B4-BE49-F238E27FC236}">
              <a16:creationId xmlns:a16="http://schemas.microsoft.com/office/drawing/2014/main" id="{4116B8CE-33B5-4930-A46B-E285BB7C1D68}"/>
            </a:ext>
          </a:extLst>
        </xdr:cNvPr>
        <xdr:cNvSpPr txBox="1"/>
      </xdr:nvSpPr>
      <xdr:spPr>
        <a:xfrm>
          <a:off x="789956" y="46845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a:extLst>
            <a:ext uri="{FF2B5EF4-FFF2-40B4-BE49-F238E27FC236}">
              <a16:creationId xmlns:a16="http://schemas.microsoft.com/office/drawing/2014/main" id="{16380474-7874-4A07-87F6-C93F6FB3C754}"/>
            </a:ext>
          </a:extLst>
        </xdr:cNvPr>
        <xdr:cNvSpPr/>
      </xdr:nvSpPr>
      <xdr:spPr>
        <a:xfrm>
          <a:off x="1158875" y="4768850"/>
          <a:ext cx="381952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47625</xdr:rowOff>
    </xdr:from>
    <xdr:to>
      <xdr:col>23</xdr:col>
      <xdr:colOff>85090</xdr:colOff>
      <xdr:row>32</xdr:row>
      <xdr:rowOff>143764</xdr:rowOff>
    </xdr:to>
    <xdr:cxnSp macro="">
      <xdr:nvCxnSpPr>
        <xdr:cNvPr id="63" name="直線コネクタ 62">
          <a:extLst>
            <a:ext uri="{FF2B5EF4-FFF2-40B4-BE49-F238E27FC236}">
              <a16:creationId xmlns:a16="http://schemas.microsoft.com/office/drawing/2014/main" id="{1F48E457-8B60-45DA-A84F-F046A394FBF6}"/>
            </a:ext>
          </a:extLst>
        </xdr:cNvPr>
        <xdr:cNvCxnSpPr/>
      </xdr:nvCxnSpPr>
      <xdr:spPr>
        <a:xfrm flipV="1">
          <a:off x="4306570" y="5073650"/>
          <a:ext cx="1270" cy="1067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32</xdr:row>
      <xdr:rowOff>147591</xdr:rowOff>
    </xdr:from>
    <xdr:ext cx="405111" cy="259045"/>
    <xdr:sp macro="" textlink="">
      <xdr:nvSpPr>
        <xdr:cNvPr id="64" name="有形固定資産減価償却率最小値テキスト">
          <a:extLst>
            <a:ext uri="{FF2B5EF4-FFF2-40B4-BE49-F238E27FC236}">
              <a16:creationId xmlns:a16="http://schemas.microsoft.com/office/drawing/2014/main" id="{F920E55F-2590-4B8F-857B-507DC5E16450}"/>
            </a:ext>
          </a:extLst>
        </xdr:cNvPr>
        <xdr:cNvSpPr txBox="1"/>
      </xdr:nvSpPr>
      <xdr:spPr>
        <a:xfrm>
          <a:off x="4359275" y="6145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32</xdr:row>
      <xdr:rowOff>143764</xdr:rowOff>
    </xdr:from>
    <xdr:to>
      <xdr:col>23</xdr:col>
      <xdr:colOff>174625</xdr:colOff>
      <xdr:row>32</xdr:row>
      <xdr:rowOff>143764</xdr:rowOff>
    </xdr:to>
    <xdr:cxnSp macro="">
      <xdr:nvCxnSpPr>
        <xdr:cNvPr id="65" name="直線コネクタ 64">
          <a:extLst>
            <a:ext uri="{FF2B5EF4-FFF2-40B4-BE49-F238E27FC236}">
              <a16:creationId xmlns:a16="http://schemas.microsoft.com/office/drawing/2014/main" id="{5098AEEA-ADB6-4BC9-8641-5E677CB12FD2}"/>
            </a:ext>
          </a:extLst>
        </xdr:cNvPr>
        <xdr:cNvCxnSpPr/>
      </xdr:nvCxnSpPr>
      <xdr:spPr>
        <a:xfrm>
          <a:off x="4216400" y="6141339"/>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165752</xdr:rowOff>
    </xdr:from>
    <xdr:ext cx="405111" cy="259045"/>
    <xdr:sp macro="" textlink="">
      <xdr:nvSpPr>
        <xdr:cNvPr id="66" name="有形固定資産減価償却率最大値テキスト">
          <a:extLst>
            <a:ext uri="{FF2B5EF4-FFF2-40B4-BE49-F238E27FC236}">
              <a16:creationId xmlns:a16="http://schemas.microsoft.com/office/drawing/2014/main" id="{3F5BEA31-2436-459B-87AF-1D4F0A860AB2}"/>
            </a:ext>
          </a:extLst>
        </xdr:cNvPr>
        <xdr:cNvSpPr txBox="1"/>
      </xdr:nvSpPr>
      <xdr:spPr>
        <a:xfrm>
          <a:off x="4359275" y="4867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47625</xdr:rowOff>
    </xdr:from>
    <xdr:to>
      <xdr:col>23</xdr:col>
      <xdr:colOff>174625</xdr:colOff>
      <xdr:row>26</xdr:row>
      <xdr:rowOff>47625</xdr:rowOff>
    </xdr:to>
    <xdr:cxnSp macro="">
      <xdr:nvCxnSpPr>
        <xdr:cNvPr id="67" name="直線コネクタ 66">
          <a:extLst>
            <a:ext uri="{FF2B5EF4-FFF2-40B4-BE49-F238E27FC236}">
              <a16:creationId xmlns:a16="http://schemas.microsoft.com/office/drawing/2014/main" id="{4CB26421-1438-40CD-B98A-D1EE6EA3C8CC}"/>
            </a:ext>
          </a:extLst>
        </xdr:cNvPr>
        <xdr:cNvCxnSpPr/>
      </xdr:nvCxnSpPr>
      <xdr:spPr>
        <a:xfrm>
          <a:off x="4216400" y="5073650"/>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128033</xdr:rowOff>
    </xdr:from>
    <xdr:ext cx="405111" cy="259045"/>
    <xdr:sp macro="" textlink="">
      <xdr:nvSpPr>
        <xdr:cNvPr id="68" name="有形固定資産減価償却率平均値テキスト">
          <a:extLst>
            <a:ext uri="{FF2B5EF4-FFF2-40B4-BE49-F238E27FC236}">
              <a16:creationId xmlns:a16="http://schemas.microsoft.com/office/drawing/2014/main" id="{1CA8FFF2-9CB2-4466-B9FB-964E4C731E98}"/>
            </a:ext>
          </a:extLst>
        </xdr:cNvPr>
        <xdr:cNvSpPr txBox="1"/>
      </xdr:nvSpPr>
      <xdr:spPr>
        <a:xfrm>
          <a:off x="4359275" y="56398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149606</xdr:rowOff>
    </xdr:from>
    <xdr:to>
      <xdr:col>23</xdr:col>
      <xdr:colOff>136525</xdr:colOff>
      <xdr:row>30</xdr:row>
      <xdr:rowOff>79756</xdr:rowOff>
    </xdr:to>
    <xdr:sp macro="" textlink="">
      <xdr:nvSpPr>
        <xdr:cNvPr id="69" name="フローチャート: 判断 68">
          <a:extLst>
            <a:ext uri="{FF2B5EF4-FFF2-40B4-BE49-F238E27FC236}">
              <a16:creationId xmlns:a16="http://schemas.microsoft.com/office/drawing/2014/main" id="{76E8ABA6-0FF5-432A-A2F1-F1B9BFED8998}"/>
            </a:ext>
          </a:extLst>
        </xdr:cNvPr>
        <xdr:cNvSpPr/>
      </xdr:nvSpPr>
      <xdr:spPr>
        <a:xfrm>
          <a:off x="4254500" y="566458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99949</xdr:rowOff>
    </xdr:from>
    <xdr:to>
      <xdr:col>19</xdr:col>
      <xdr:colOff>187325</xdr:colOff>
      <xdr:row>30</xdr:row>
      <xdr:rowOff>30099</xdr:rowOff>
    </xdr:to>
    <xdr:sp macro="" textlink="">
      <xdr:nvSpPr>
        <xdr:cNvPr id="70" name="フローチャート: 判断 69">
          <a:extLst>
            <a:ext uri="{FF2B5EF4-FFF2-40B4-BE49-F238E27FC236}">
              <a16:creationId xmlns:a16="http://schemas.microsoft.com/office/drawing/2014/main" id="{8D03A26E-D401-4E54-836B-449A40C7F959}"/>
            </a:ext>
          </a:extLst>
        </xdr:cNvPr>
        <xdr:cNvSpPr/>
      </xdr:nvSpPr>
      <xdr:spPr>
        <a:xfrm>
          <a:off x="3616325" y="5618099"/>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69723</xdr:rowOff>
    </xdr:from>
    <xdr:to>
      <xdr:col>15</xdr:col>
      <xdr:colOff>187325</xdr:colOff>
      <xdr:row>29</xdr:row>
      <xdr:rowOff>171323</xdr:rowOff>
    </xdr:to>
    <xdr:sp macro="" textlink="">
      <xdr:nvSpPr>
        <xdr:cNvPr id="71" name="フローチャート: 判断 70">
          <a:extLst>
            <a:ext uri="{FF2B5EF4-FFF2-40B4-BE49-F238E27FC236}">
              <a16:creationId xmlns:a16="http://schemas.microsoft.com/office/drawing/2014/main" id="{B6301448-1E81-4E83-BC2A-73B96F6A6A0D}"/>
            </a:ext>
          </a:extLst>
        </xdr:cNvPr>
        <xdr:cNvSpPr/>
      </xdr:nvSpPr>
      <xdr:spPr>
        <a:xfrm>
          <a:off x="2930525" y="558152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43815</xdr:rowOff>
    </xdr:from>
    <xdr:to>
      <xdr:col>11</xdr:col>
      <xdr:colOff>187325</xdr:colOff>
      <xdr:row>29</xdr:row>
      <xdr:rowOff>145415</xdr:rowOff>
    </xdr:to>
    <xdr:sp macro="" textlink="">
      <xdr:nvSpPr>
        <xdr:cNvPr id="72" name="フローチャート: 判断 71">
          <a:extLst>
            <a:ext uri="{FF2B5EF4-FFF2-40B4-BE49-F238E27FC236}">
              <a16:creationId xmlns:a16="http://schemas.microsoft.com/office/drawing/2014/main" id="{0B8E5258-16CE-4CA7-A245-959818BB3187}"/>
            </a:ext>
          </a:extLst>
        </xdr:cNvPr>
        <xdr:cNvSpPr/>
      </xdr:nvSpPr>
      <xdr:spPr>
        <a:xfrm>
          <a:off x="2244725" y="556196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56769</xdr:rowOff>
    </xdr:from>
    <xdr:to>
      <xdr:col>7</xdr:col>
      <xdr:colOff>187325</xdr:colOff>
      <xdr:row>29</xdr:row>
      <xdr:rowOff>158369</xdr:rowOff>
    </xdr:to>
    <xdr:sp macro="" textlink="">
      <xdr:nvSpPr>
        <xdr:cNvPr id="73" name="フローチャート: 判断 72">
          <a:extLst>
            <a:ext uri="{FF2B5EF4-FFF2-40B4-BE49-F238E27FC236}">
              <a16:creationId xmlns:a16="http://schemas.microsoft.com/office/drawing/2014/main" id="{1BAE231A-5D21-4DD2-92D9-38A4F9EE1206}"/>
            </a:ext>
          </a:extLst>
        </xdr:cNvPr>
        <xdr:cNvSpPr/>
      </xdr:nvSpPr>
      <xdr:spPr>
        <a:xfrm>
          <a:off x="1558925" y="5571744"/>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6E052A4D-05D3-4FAF-91E1-1941213C783F}"/>
            </a:ext>
          </a:extLst>
        </xdr:cNvPr>
        <xdr:cNvSpPr txBox="1"/>
      </xdr:nvSpPr>
      <xdr:spPr>
        <a:xfrm>
          <a:off x="41497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585323A7-91B6-4FB3-BE60-2A9342632851}"/>
            </a:ext>
          </a:extLst>
        </xdr:cNvPr>
        <xdr:cNvSpPr txBox="1"/>
      </xdr:nvSpPr>
      <xdr:spPr>
        <a:xfrm>
          <a:off x="35115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7C3A3390-2F9C-44C9-B90F-4107ECE8120E}"/>
            </a:ext>
          </a:extLst>
        </xdr:cNvPr>
        <xdr:cNvSpPr txBox="1"/>
      </xdr:nvSpPr>
      <xdr:spPr>
        <a:xfrm>
          <a:off x="28257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93A8189F-ADAE-4A47-8094-E5513FCE8FD3}"/>
            </a:ext>
          </a:extLst>
        </xdr:cNvPr>
        <xdr:cNvSpPr txBox="1"/>
      </xdr:nvSpPr>
      <xdr:spPr>
        <a:xfrm>
          <a:off x="21399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6385ED85-2E4D-4914-84A0-5110EB314F9C}"/>
            </a:ext>
          </a:extLst>
        </xdr:cNvPr>
        <xdr:cNvSpPr txBox="1"/>
      </xdr:nvSpPr>
      <xdr:spPr>
        <a:xfrm>
          <a:off x="14541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161290</xdr:rowOff>
    </xdr:from>
    <xdr:to>
      <xdr:col>23</xdr:col>
      <xdr:colOff>136525</xdr:colOff>
      <xdr:row>29</xdr:row>
      <xdr:rowOff>91440</xdr:rowOff>
    </xdr:to>
    <xdr:sp macro="" textlink="">
      <xdr:nvSpPr>
        <xdr:cNvPr id="79" name="楕円 78">
          <a:extLst>
            <a:ext uri="{FF2B5EF4-FFF2-40B4-BE49-F238E27FC236}">
              <a16:creationId xmlns:a16="http://schemas.microsoft.com/office/drawing/2014/main" id="{F9FBD10B-6BDD-4EA0-918E-01722C49E557}"/>
            </a:ext>
          </a:extLst>
        </xdr:cNvPr>
        <xdr:cNvSpPr/>
      </xdr:nvSpPr>
      <xdr:spPr>
        <a:xfrm>
          <a:off x="4254500" y="551751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12717</xdr:rowOff>
    </xdr:from>
    <xdr:ext cx="405111" cy="259045"/>
    <xdr:sp macro="" textlink="">
      <xdr:nvSpPr>
        <xdr:cNvPr id="80" name="有形固定資産減価償却率該当値テキスト">
          <a:extLst>
            <a:ext uri="{FF2B5EF4-FFF2-40B4-BE49-F238E27FC236}">
              <a16:creationId xmlns:a16="http://schemas.microsoft.com/office/drawing/2014/main" id="{B1236A2F-7110-4C3E-9353-18FDD487218E}"/>
            </a:ext>
          </a:extLst>
        </xdr:cNvPr>
        <xdr:cNvSpPr txBox="1"/>
      </xdr:nvSpPr>
      <xdr:spPr>
        <a:xfrm>
          <a:off x="4359275" y="5362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115951</xdr:rowOff>
    </xdr:from>
    <xdr:to>
      <xdr:col>19</xdr:col>
      <xdr:colOff>187325</xdr:colOff>
      <xdr:row>29</xdr:row>
      <xdr:rowOff>46101</xdr:rowOff>
    </xdr:to>
    <xdr:sp macro="" textlink="">
      <xdr:nvSpPr>
        <xdr:cNvPr id="81" name="楕円 80">
          <a:extLst>
            <a:ext uri="{FF2B5EF4-FFF2-40B4-BE49-F238E27FC236}">
              <a16:creationId xmlns:a16="http://schemas.microsoft.com/office/drawing/2014/main" id="{A909B803-DFC8-43D5-8AAE-C909311D20ED}"/>
            </a:ext>
          </a:extLst>
        </xdr:cNvPr>
        <xdr:cNvSpPr/>
      </xdr:nvSpPr>
      <xdr:spPr>
        <a:xfrm>
          <a:off x="3616325" y="5469001"/>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166751</xdr:rowOff>
    </xdr:from>
    <xdr:to>
      <xdr:col>23</xdr:col>
      <xdr:colOff>85725</xdr:colOff>
      <xdr:row>29</xdr:row>
      <xdr:rowOff>40640</xdr:rowOff>
    </xdr:to>
    <xdr:cxnSp macro="">
      <xdr:nvCxnSpPr>
        <xdr:cNvPr id="82" name="直線コネクタ 81">
          <a:extLst>
            <a:ext uri="{FF2B5EF4-FFF2-40B4-BE49-F238E27FC236}">
              <a16:creationId xmlns:a16="http://schemas.microsoft.com/office/drawing/2014/main" id="{8950D93B-F7DD-4C28-A957-1A80AADB597B}"/>
            </a:ext>
          </a:extLst>
        </xdr:cNvPr>
        <xdr:cNvCxnSpPr/>
      </xdr:nvCxnSpPr>
      <xdr:spPr>
        <a:xfrm>
          <a:off x="3673475" y="5516626"/>
          <a:ext cx="628650" cy="38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64135</xdr:rowOff>
    </xdr:from>
    <xdr:to>
      <xdr:col>15</xdr:col>
      <xdr:colOff>187325</xdr:colOff>
      <xdr:row>28</xdr:row>
      <xdr:rowOff>165735</xdr:rowOff>
    </xdr:to>
    <xdr:sp macro="" textlink="">
      <xdr:nvSpPr>
        <xdr:cNvPr id="83" name="楕円 82">
          <a:extLst>
            <a:ext uri="{FF2B5EF4-FFF2-40B4-BE49-F238E27FC236}">
              <a16:creationId xmlns:a16="http://schemas.microsoft.com/office/drawing/2014/main" id="{32ADA237-E1F0-4876-800E-0B564E78B268}"/>
            </a:ext>
          </a:extLst>
        </xdr:cNvPr>
        <xdr:cNvSpPr/>
      </xdr:nvSpPr>
      <xdr:spPr>
        <a:xfrm>
          <a:off x="2930525" y="542036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114935</xdr:rowOff>
    </xdr:from>
    <xdr:to>
      <xdr:col>19</xdr:col>
      <xdr:colOff>136525</xdr:colOff>
      <xdr:row>28</xdr:row>
      <xdr:rowOff>166751</xdr:rowOff>
    </xdr:to>
    <xdr:cxnSp macro="">
      <xdr:nvCxnSpPr>
        <xdr:cNvPr id="84" name="直線コネクタ 83">
          <a:extLst>
            <a:ext uri="{FF2B5EF4-FFF2-40B4-BE49-F238E27FC236}">
              <a16:creationId xmlns:a16="http://schemas.microsoft.com/office/drawing/2014/main" id="{00CF133B-201A-4F1A-9C1B-EB23EE36DA01}"/>
            </a:ext>
          </a:extLst>
        </xdr:cNvPr>
        <xdr:cNvCxnSpPr/>
      </xdr:nvCxnSpPr>
      <xdr:spPr>
        <a:xfrm>
          <a:off x="2987675" y="5467985"/>
          <a:ext cx="685800" cy="48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20955</xdr:rowOff>
    </xdr:from>
    <xdr:to>
      <xdr:col>11</xdr:col>
      <xdr:colOff>187325</xdr:colOff>
      <xdr:row>28</xdr:row>
      <xdr:rowOff>122555</xdr:rowOff>
    </xdr:to>
    <xdr:sp macro="" textlink="">
      <xdr:nvSpPr>
        <xdr:cNvPr id="85" name="楕円 84">
          <a:extLst>
            <a:ext uri="{FF2B5EF4-FFF2-40B4-BE49-F238E27FC236}">
              <a16:creationId xmlns:a16="http://schemas.microsoft.com/office/drawing/2014/main" id="{F373E4A1-3B2C-4EF3-B149-0E5EBFB9B381}"/>
            </a:ext>
          </a:extLst>
        </xdr:cNvPr>
        <xdr:cNvSpPr/>
      </xdr:nvSpPr>
      <xdr:spPr>
        <a:xfrm>
          <a:off x="2244725" y="537400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71755</xdr:rowOff>
    </xdr:from>
    <xdr:to>
      <xdr:col>15</xdr:col>
      <xdr:colOff>136525</xdr:colOff>
      <xdr:row>28</xdr:row>
      <xdr:rowOff>114935</xdr:rowOff>
    </xdr:to>
    <xdr:cxnSp macro="">
      <xdr:nvCxnSpPr>
        <xdr:cNvPr id="86" name="直線コネクタ 85">
          <a:extLst>
            <a:ext uri="{FF2B5EF4-FFF2-40B4-BE49-F238E27FC236}">
              <a16:creationId xmlns:a16="http://schemas.microsoft.com/office/drawing/2014/main" id="{179D357F-40AD-4E3C-A552-050F1913D6DB}"/>
            </a:ext>
          </a:extLst>
        </xdr:cNvPr>
        <xdr:cNvCxnSpPr/>
      </xdr:nvCxnSpPr>
      <xdr:spPr>
        <a:xfrm>
          <a:off x="2301875" y="5421630"/>
          <a:ext cx="685800" cy="46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1524</xdr:rowOff>
    </xdr:from>
    <xdr:to>
      <xdr:col>7</xdr:col>
      <xdr:colOff>187325</xdr:colOff>
      <xdr:row>28</xdr:row>
      <xdr:rowOff>103124</xdr:rowOff>
    </xdr:to>
    <xdr:sp macro="" textlink="">
      <xdr:nvSpPr>
        <xdr:cNvPr id="87" name="楕円 86">
          <a:extLst>
            <a:ext uri="{FF2B5EF4-FFF2-40B4-BE49-F238E27FC236}">
              <a16:creationId xmlns:a16="http://schemas.microsoft.com/office/drawing/2014/main" id="{5B69F218-A791-415E-AAAC-C54D1398AB17}"/>
            </a:ext>
          </a:extLst>
        </xdr:cNvPr>
        <xdr:cNvSpPr/>
      </xdr:nvSpPr>
      <xdr:spPr>
        <a:xfrm>
          <a:off x="1558925" y="5354574"/>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52324</xdr:rowOff>
    </xdr:from>
    <xdr:to>
      <xdr:col>11</xdr:col>
      <xdr:colOff>136525</xdr:colOff>
      <xdr:row>28</xdr:row>
      <xdr:rowOff>71755</xdr:rowOff>
    </xdr:to>
    <xdr:cxnSp macro="">
      <xdr:nvCxnSpPr>
        <xdr:cNvPr id="88" name="直線コネクタ 87">
          <a:extLst>
            <a:ext uri="{FF2B5EF4-FFF2-40B4-BE49-F238E27FC236}">
              <a16:creationId xmlns:a16="http://schemas.microsoft.com/office/drawing/2014/main" id="{2C8D3B4E-CF7B-46A5-B739-16158A0FC0F8}"/>
            </a:ext>
          </a:extLst>
        </xdr:cNvPr>
        <xdr:cNvCxnSpPr/>
      </xdr:nvCxnSpPr>
      <xdr:spPr>
        <a:xfrm>
          <a:off x="1616075" y="5402199"/>
          <a:ext cx="6858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21226</xdr:rowOff>
    </xdr:from>
    <xdr:ext cx="405111" cy="259045"/>
    <xdr:sp macro="" textlink="">
      <xdr:nvSpPr>
        <xdr:cNvPr id="89" name="n_1aveValue有形固定資産減価償却率">
          <a:extLst>
            <a:ext uri="{FF2B5EF4-FFF2-40B4-BE49-F238E27FC236}">
              <a16:creationId xmlns:a16="http://schemas.microsoft.com/office/drawing/2014/main" id="{484F362A-795A-4271-B1E0-87D7C40435D7}"/>
            </a:ext>
          </a:extLst>
        </xdr:cNvPr>
        <xdr:cNvSpPr txBox="1"/>
      </xdr:nvSpPr>
      <xdr:spPr>
        <a:xfrm>
          <a:off x="3474094" y="5698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162450</xdr:rowOff>
    </xdr:from>
    <xdr:ext cx="405111" cy="259045"/>
    <xdr:sp macro="" textlink="">
      <xdr:nvSpPr>
        <xdr:cNvPr id="90" name="n_2aveValue有形固定資産減価償却率">
          <a:extLst>
            <a:ext uri="{FF2B5EF4-FFF2-40B4-BE49-F238E27FC236}">
              <a16:creationId xmlns:a16="http://schemas.microsoft.com/office/drawing/2014/main" id="{516EBA5B-FCAC-48ED-9DC3-DE02ED6ACFE9}"/>
            </a:ext>
          </a:extLst>
        </xdr:cNvPr>
        <xdr:cNvSpPr txBox="1"/>
      </xdr:nvSpPr>
      <xdr:spPr>
        <a:xfrm>
          <a:off x="2797819" y="56742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136542</xdr:rowOff>
    </xdr:from>
    <xdr:ext cx="405111" cy="259045"/>
    <xdr:sp macro="" textlink="">
      <xdr:nvSpPr>
        <xdr:cNvPr id="91" name="n_3aveValue有形固定資産減価償却率">
          <a:extLst>
            <a:ext uri="{FF2B5EF4-FFF2-40B4-BE49-F238E27FC236}">
              <a16:creationId xmlns:a16="http://schemas.microsoft.com/office/drawing/2014/main" id="{A873F90A-981E-40FD-B053-61BAAE4AB0AB}"/>
            </a:ext>
          </a:extLst>
        </xdr:cNvPr>
        <xdr:cNvSpPr txBox="1"/>
      </xdr:nvSpPr>
      <xdr:spPr>
        <a:xfrm>
          <a:off x="2112019" y="5654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149496</xdr:rowOff>
    </xdr:from>
    <xdr:ext cx="405111" cy="259045"/>
    <xdr:sp macro="" textlink="">
      <xdr:nvSpPr>
        <xdr:cNvPr id="92" name="n_4aveValue有形固定資産減価償却率">
          <a:extLst>
            <a:ext uri="{FF2B5EF4-FFF2-40B4-BE49-F238E27FC236}">
              <a16:creationId xmlns:a16="http://schemas.microsoft.com/office/drawing/2014/main" id="{433B1D59-92DA-433F-B7D5-86C22E755A36}"/>
            </a:ext>
          </a:extLst>
        </xdr:cNvPr>
        <xdr:cNvSpPr txBox="1"/>
      </xdr:nvSpPr>
      <xdr:spPr>
        <a:xfrm>
          <a:off x="1426219" y="5664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62628</xdr:rowOff>
    </xdr:from>
    <xdr:ext cx="405111" cy="259045"/>
    <xdr:sp macro="" textlink="">
      <xdr:nvSpPr>
        <xdr:cNvPr id="93" name="n_1mainValue有形固定資産減価償却率">
          <a:extLst>
            <a:ext uri="{FF2B5EF4-FFF2-40B4-BE49-F238E27FC236}">
              <a16:creationId xmlns:a16="http://schemas.microsoft.com/office/drawing/2014/main" id="{FEECCDCB-C14E-414C-9C2E-5BDFD528141B}"/>
            </a:ext>
          </a:extLst>
        </xdr:cNvPr>
        <xdr:cNvSpPr txBox="1"/>
      </xdr:nvSpPr>
      <xdr:spPr>
        <a:xfrm>
          <a:off x="3474094" y="5256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10812</xdr:rowOff>
    </xdr:from>
    <xdr:ext cx="405111" cy="259045"/>
    <xdr:sp macro="" textlink="">
      <xdr:nvSpPr>
        <xdr:cNvPr id="94" name="n_2mainValue有形固定資産減価償却率">
          <a:extLst>
            <a:ext uri="{FF2B5EF4-FFF2-40B4-BE49-F238E27FC236}">
              <a16:creationId xmlns:a16="http://schemas.microsoft.com/office/drawing/2014/main" id="{DF804B14-10C4-4F5C-AA23-9F689313480C}"/>
            </a:ext>
          </a:extLst>
        </xdr:cNvPr>
        <xdr:cNvSpPr txBox="1"/>
      </xdr:nvSpPr>
      <xdr:spPr>
        <a:xfrm>
          <a:off x="2797819" y="5198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139082</xdr:rowOff>
    </xdr:from>
    <xdr:ext cx="405111" cy="259045"/>
    <xdr:sp macro="" textlink="">
      <xdr:nvSpPr>
        <xdr:cNvPr id="95" name="n_3mainValue有形固定資産減価償却率">
          <a:extLst>
            <a:ext uri="{FF2B5EF4-FFF2-40B4-BE49-F238E27FC236}">
              <a16:creationId xmlns:a16="http://schemas.microsoft.com/office/drawing/2014/main" id="{4B97E976-0743-4443-927E-AF8F49F9102B}"/>
            </a:ext>
          </a:extLst>
        </xdr:cNvPr>
        <xdr:cNvSpPr txBox="1"/>
      </xdr:nvSpPr>
      <xdr:spPr>
        <a:xfrm>
          <a:off x="2112019" y="5171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119651</xdr:rowOff>
    </xdr:from>
    <xdr:ext cx="405111" cy="259045"/>
    <xdr:sp macro="" textlink="">
      <xdr:nvSpPr>
        <xdr:cNvPr id="96" name="n_4mainValue有形固定資産減価償却率">
          <a:extLst>
            <a:ext uri="{FF2B5EF4-FFF2-40B4-BE49-F238E27FC236}">
              <a16:creationId xmlns:a16="http://schemas.microsoft.com/office/drawing/2014/main" id="{0A9765A1-FD40-4C66-AB54-6B7956B94979}"/>
            </a:ext>
          </a:extLst>
        </xdr:cNvPr>
        <xdr:cNvSpPr txBox="1"/>
      </xdr:nvSpPr>
      <xdr:spPr>
        <a:xfrm>
          <a:off x="1426219" y="5152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a:extLst>
            <a:ext uri="{FF2B5EF4-FFF2-40B4-BE49-F238E27FC236}">
              <a16:creationId xmlns:a16="http://schemas.microsoft.com/office/drawing/2014/main" id="{1EE35830-2BB0-4550-97B1-FEE61E060EDE}"/>
            </a:ext>
          </a:extLst>
        </xdr:cNvPr>
        <xdr:cNvSpPr/>
      </xdr:nvSpPr>
      <xdr:spPr>
        <a:xfrm>
          <a:off x="10198100" y="4092575"/>
          <a:ext cx="3800475"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a:extLst>
            <a:ext uri="{FF2B5EF4-FFF2-40B4-BE49-F238E27FC236}">
              <a16:creationId xmlns:a16="http://schemas.microsoft.com/office/drawing/2014/main" id="{E41CEE67-C7C0-4831-AB4D-6D14E6B0DB25}"/>
            </a:ext>
          </a:extLst>
        </xdr:cNvPr>
        <xdr:cNvSpPr/>
      </xdr:nvSpPr>
      <xdr:spPr>
        <a:xfrm>
          <a:off x="11154043" y="4465892"/>
          <a:ext cx="942439"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a:extLst>
            <a:ext uri="{FF2B5EF4-FFF2-40B4-BE49-F238E27FC236}">
              <a16:creationId xmlns:a16="http://schemas.microsoft.com/office/drawing/2014/main" id="{BEFD4E2A-0F15-4D53-943F-1857DEE80B56}"/>
            </a:ext>
          </a:extLst>
        </xdr:cNvPr>
        <xdr:cNvSpPr/>
      </xdr:nvSpPr>
      <xdr:spPr>
        <a:xfrm>
          <a:off x="12446540" y="4449221"/>
          <a:ext cx="862519"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[ 714.3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a:extLst>
            <a:ext uri="{FF2B5EF4-FFF2-40B4-BE49-F238E27FC236}">
              <a16:creationId xmlns:a16="http://schemas.microsoft.com/office/drawing/2014/main" id="{C654ACC0-8836-484F-A07D-53D663856E72}"/>
            </a:ext>
          </a:extLst>
        </xdr:cNvPr>
        <xdr:cNvSpPr/>
      </xdr:nvSpPr>
      <xdr:spPr>
        <a:xfrm>
          <a:off x="139700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a:extLst>
            <a:ext uri="{FF2B5EF4-FFF2-40B4-BE49-F238E27FC236}">
              <a16:creationId xmlns:a16="http://schemas.microsoft.com/office/drawing/2014/main" id="{B6150D82-ACBC-4ED6-89CC-A618967539D3}"/>
            </a:ext>
          </a:extLst>
        </xdr:cNvPr>
        <xdr:cNvSpPr/>
      </xdr:nvSpPr>
      <xdr:spPr>
        <a:xfrm>
          <a:off x="139700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a:extLst>
            <a:ext uri="{FF2B5EF4-FFF2-40B4-BE49-F238E27FC236}">
              <a16:creationId xmlns:a16="http://schemas.microsoft.com/office/drawing/2014/main" id="{48D35DDF-6ADC-408A-BE51-8DB8491FE109}"/>
            </a:ext>
          </a:extLst>
        </xdr:cNvPr>
        <xdr:cNvSpPr/>
      </xdr:nvSpPr>
      <xdr:spPr>
        <a:xfrm>
          <a:off x="153416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a:extLst>
            <a:ext uri="{FF2B5EF4-FFF2-40B4-BE49-F238E27FC236}">
              <a16:creationId xmlns:a16="http://schemas.microsoft.com/office/drawing/2014/main" id="{25F2F378-98DE-4806-840A-589559E011CA}"/>
            </a:ext>
          </a:extLst>
        </xdr:cNvPr>
        <xdr:cNvSpPr/>
      </xdr:nvSpPr>
      <xdr:spPr>
        <a:xfrm>
          <a:off x="153416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a:extLst>
            <a:ext uri="{FF2B5EF4-FFF2-40B4-BE49-F238E27FC236}">
              <a16:creationId xmlns:a16="http://schemas.microsoft.com/office/drawing/2014/main" id="{B78C09C2-E1A7-4B9E-A1B1-55B2FA3C97E6}"/>
            </a:ext>
          </a:extLst>
        </xdr:cNvPr>
        <xdr:cNvSpPr/>
      </xdr:nvSpPr>
      <xdr:spPr>
        <a:xfrm>
          <a:off x="168179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a:extLst>
            <a:ext uri="{FF2B5EF4-FFF2-40B4-BE49-F238E27FC236}">
              <a16:creationId xmlns:a16="http://schemas.microsoft.com/office/drawing/2014/main" id="{9605008F-1335-4E24-8947-1AA8B6879D53}"/>
            </a:ext>
          </a:extLst>
        </xdr:cNvPr>
        <xdr:cNvSpPr/>
      </xdr:nvSpPr>
      <xdr:spPr>
        <a:xfrm>
          <a:off x="168179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a:extLst>
            <a:ext uri="{FF2B5EF4-FFF2-40B4-BE49-F238E27FC236}">
              <a16:creationId xmlns:a16="http://schemas.microsoft.com/office/drawing/2014/main" id="{EC462C2C-F99D-4B71-8B3C-72127BC0292C}"/>
            </a:ext>
          </a:extLst>
        </xdr:cNvPr>
        <xdr:cNvSpPr/>
      </xdr:nvSpPr>
      <xdr:spPr>
        <a:xfrm>
          <a:off x="10198100" y="4768850"/>
          <a:ext cx="380047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a:extLst>
            <a:ext uri="{FF2B5EF4-FFF2-40B4-BE49-F238E27FC236}">
              <a16:creationId xmlns:a16="http://schemas.microsoft.com/office/drawing/2014/main" id="{E519BA1F-A1A6-4EFC-8E9C-D0D8CEF09270}"/>
            </a:ext>
          </a:extLst>
        </xdr:cNvPr>
        <xdr:cNvSpPr/>
      </xdr:nvSpPr>
      <xdr:spPr>
        <a:xfrm>
          <a:off x="14246225" y="476885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a:extLst>
            <a:ext uri="{FF2B5EF4-FFF2-40B4-BE49-F238E27FC236}">
              <a16:creationId xmlns:a16="http://schemas.microsoft.com/office/drawing/2014/main" id="{44120C90-3C4C-4FD1-BF0B-556765428E55}"/>
            </a:ext>
          </a:extLst>
        </xdr:cNvPr>
        <xdr:cNvSpPr/>
      </xdr:nvSpPr>
      <xdr:spPr>
        <a:xfrm>
          <a:off x="14246225" y="483552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a:extLst>
            <a:ext uri="{FF2B5EF4-FFF2-40B4-BE49-F238E27FC236}">
              <a16:creationId xmlns:a16="http://schemas.microsoft.com/office/drawing/2014/main" id="{36500761-0848-4A11-AEE5-D8832BBE0C51}"/>
            </a:ext>
          </a:extLst>
        </xdr:cNvPr>
        <xdr:cNvSpPr txBox="1"/>
      </xdr:nvSpPr>
      <xdr:spPr>
        <a:xfrm>
          <a:off x="14322425" y="504507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　町債残高は、一般会計において約</a:t>
          </a:r>
          <a:r>
            <a:rPr kumimoji="1" lang="en-US" altLang="ja-JP" sz="1000">
              <a:latin typeface="ＭＳ Ｐゴシック" panose="020B0600070205080204" pitchFamily="50" charset="-128"/>
              <a:ea typeface="ＭＳ Ｐゴシック" panose="020B0600070205080204" pitchFamily="50" charset="-128"/>
            </a:rPr>
            <a:t>99</a:t>
          </a:r>
          <a:r>
            <a:rPr kumimoji="1" lang="ja-JP" altLang="en-US" sz="1000">
              <a:latin typeface="ＭＳ Ｐゴシック" panose="020B0600070205080204" pitchFamily="50" charset="-128"/>
              <a:ea typeface="ＭＳ Ｐゴシック" panose="020B0600070205080204" pitchFamily="50" charset="-128"/>
            </a:rPr>
            <a:t>億円で前年度から約</a:t>
          </a:r>
          <a:r>
            <a:rPr kumimoji="1" lang="en-US" altLang="ja-JP" sz="1000">
              <a:latin typeface="ＭＳ Ｐゴシック" panose="020B0600070205080204" pitchFamily="50" charset="-128"/>
              <a:ea typeface="ＭＳ Ｐゴシック" panose="020B0600070205080204" pitchFamily="50" charset="-128"/>
            </a:rPr>
            <a:t>4</a:t>
          </a:r>
          <a:r>
            <a:rPr kumimoji="1" lang="ja-JP" altLang="en-US" sz="1000">
              <a:latin typeface="ＭＳ Ｐゴシック" panose="020B0600070205080204" pitchFamily="50" charset="-128"/>
              <a:ea typeface="ＭＳ Ｐゴシック" panose="020B0600070205080204" pitchFamily="50" charset="-128"/>
            </a:rPr>
            <a:t>億円減少しました。住民一人当たりの町債残高と類似団体を比較すると、類似団体が</a:t>
          </a:r>
          <a:r>
            <a:rPr kumimoji="1" lang="en-US" altLang="ja-JP" sz="1000">
              <a:latin typeface="ＭＳ Ｐゴシック" panose="020B0600070205080204" pitchFamily="50" charset="-128"/>
              <a:ea typeface="ＭＳ Ｐゴシック" panose="020B0600070205080204" pitchFamily="50" charset="-128"/>
            </a:rPr>
            <a:t>149</a:t>
          </a:r>
          <a:r>
            <a:rPr kumimoji="1" lang="ja-JP" altLang="en-US" sz="1000">
              <a:latin typeface="ＭＳ Ｐゴシック" panose="020B0600070205080204" pitchFamily="50" charset="-128"/>
              <a:ea typeface="ＭＳ Ｐゴシック" panose="020B0600070205080204" pitchFamily="50" charset="-128"/>
            </a:rPr>
            <a:t>万円であるのに対し本町は</a:t>
          </a:r>
          <a:r>
            <a:rPr kumimoji="1" lang="en-US" altLang="ja-JP" sz="1000">
              <a:latin typeface="ＭＳ Ｐゴシック" panose="020B0600070205080204" pitchFamily="50" charset="-128"/>
              <a:ea typeface="ＭＳ Ｐゴシック" panose="020B0600070205080204" pitchFamily="50" charset="-128"/>
            </a:rPr>
            <a:t>221</a:t>
          </a:r>
          <a:r>
            <a:rPr kumimoji="1" lang="ja-JP" altLang="en-US" sz="1000">
              <a:latin typeface="ＭＳ Ｐゴシック" panose="020B0600070205080204" pitchFamily="50" charset="-128"/>
              <a:ea typeface="ＭＳ Ｐゴシック" panose="020B0600070205080204" pitchFamily="50" charset="-128"/>
            </a:rPr>
            <a:t>万円で、約</a:t>
          </a:r>
          <a:r>
            <a:rPr kumimoji="1" lang="en-US" altLang="ja-JP" sz="1000">
              <a:latin typeface="ＭＳ Ｐゴシック" panose="020B0600070205080204" pitchFamily="50" charset="-128"/>
              <a:ea typeface="ＭＳ Ｐゴシック" panose="020B0600070205080204" pitchFamily="50" charset="-128"/>
            </a:rPr>
            <a:t>1.5</a:t>
          </a:r>
          <a:r>
            <a:rPr kumimoji="1" lang="ja-JP" altLang="en-US" sz="1000">
              <a:latin typeface="ＭＳ Ｐゴシック" panose="020B0600070205080204" pitchFamily="50" charset="-128"/>
              <a:ea typeface="ＭＳ Ｐゴシック" panose="020B0600070205080204" pitchFamily="50" charset="-128"/>
            </a:rPr>
            <a:t>倍の債務が残っています。令和</a:t>
          </a:r>
          <a:r>
            <a:rPr kumimoji="1" lang="en-US" altLang="ja-JP" sz="1000">
              <a:latin typeface="ＭＳ Ｐゴシック" panose="020B0600070205080204" pitchFamily="50" charset="-128"/>
              <a:ea typeface="ＭＳ Ｐゴシック" panose="020B0600070205080204" pitchFamily="50" charset="-128"/>
            </a:rPr>
            <a:t>3</a:t>
          </a:r>
          <a:r>
            <a:rPr kumimoji="1" lang="ja-JP" altLang="en-US" sz="1000">
              <a:latin typeface="ＭＳ Ｐゴシック" panose="020B0600070205080204" pitchFamily="50" charset="-128"/>
              <a:ea typeface="ＭＳ Ｐゴシック" panose="020B0600070205080204" pitchFamily="50" charset="-128"/>
            </a:rPr>
            <a:t>年度以前に実施した大規模建設事業により、多額の町債を発行したことが主たる要因です。そのため、債務償還比率も類似団体より大きな値となっています。</a:t>
          </a:r>
        </a:p>
        <a:p>
          <a:r>
            <a:rPr kumimoji="1" lang="ja-JP" altLang="en-US" sz="1000">
              <a:latin typeface="ＭＳ Ｐゴシック" panose="020B0600070205080204" pitchFamily="50" charset="-128"/>
              <a:ea typeface="ＭＳ Ｐゴシック" panose="020B0600070205080204" pitchFamily="50" charset="-128"/>
            </a:rPr>
            <a:t>　計画的な事業執行による町債の発行抑制や平準化のほか、繰上償還による町債残高の削減などに努め、少なくとも類似団体平均に近づくよう取り組みます。</a:t>
          </a:r>
        </a:p>
      </xdr:txBody>
    </xdr:sp>
    <xdr:clientData/>
  </xdr:twoCellAnchor>
  <xdr:oneCellAnchor>
    <xdr:from>
      <xdr:col>57</xdr:col>
      <xdr:colOff>111125</xdr:colOff>
      <xdr:row>23</xdr:row>
      <xdr:rowOff>47625</xdr:rowOff>
    </xdr:from>
    <xdr:ext cx="349839" cy="225703"/>
    <xdr:sp macro="" textlink="">
      <xdr:nvSpPr>
        <xdr:cNvPr id="110" name="テキスト ボックス 109">
          <a:extLst>
            <a:ext uri="{FF2B5EF4-FFF2-40B4-BE49-F238E27FC236}">
              <a16:creationId xmlns:a16="http://schemas.microsoft.com/office/drawing/2014/main" id="{22A88525-03FF-45D3-899D-B6027DE9EF12}"/>
            </a:ext>
          </a:extLst>
        </xdr:cNvPr>
        <xdr:cNvSpPr txBox="1"/>
      </xdr:nvSpPr>
      <xdr:spPr>
        <a:xfrm>
          <a:off x="10160000" y="45878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a:extLst>
            <a:ext uri="{FF2B5EF4-FFF2-40B4-BE49-F238E27FC236}">
              <a16:creationId xmlns:a16="http://schemas.microsoft.com/office/drawing/2014/main" id="{4A0315B7-7535-4E7C-B60C-8573BE6D111E}"/>
            </a:ext>
          </a:extLst>
        </xdr:cNvPr>
        <xdr:cNvCxnSpPr/>
      </xdr:nvCxnSpPr>
      <xdr:spPr>
        <a:xfrm>
          <a:off x="10198100" y="680720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a:extLst>
            <a:ext uri="{FF2B5EF4-FFF2-40B4-BE49-F238E27FC236}">
              <a16:creationId xmlns:a16="http://schemas.microsoft.com/office/drawing/2014/main" id="{16F824A8-257C-4759-8BDB-07D9BE4CE915}"/>
            </a:ext>
          </a:extLst>
        </xdr:cNvPr>
        <xdr:cNvSpPr txBox="1"/>
      </xdr:nvSpPr>
      <xdr:spPr>
        <a:xfrm>
          <a:off x="9708926" y="672292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3" name="直線コネクタ 112">
          <a:extLst>
            <a:ext uri="{FF2B5EF4-FFF2-40B4-BE49-F238E27FC236}">
              <a16:creationId xmlns:a16="http://schemas.microsoft.com/office/drawing/2014/main" id="{B12C7FA4-8663-47D0-9210-A8935B27D896}"/>
            </a:ext>
          </a:extLst>
        </xdr:cNvPr>
        <xdr:cNvCxnSpPr/>
      </xdr:nvCxnSpPr>
      <xdr:spPr>
        <a:xfrm>
          <a:off x="10198100" y="6475942"/>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14" name="テキスト ボックス 113">
          <a:extLst>
            <a:ext uri="{FF2B5EF4-FFF2-40B4-BE49-F238E27FC236}">
              <a16:creationId xmlns:a16="http://schemas.microsoft.com/office/drawing/2014/main" id="{7DE3A4E2-B20A-499C-A7E4-F8AC91600F9E}"/>
            </a:ext>
          </a:extLst>
        </xdr:cNvPr>
        <xdr:cNvSpPr txBox="1"/>
      </xdr:nvSpPr>
      <xdr:spPr>
        <a:xfrm>
          <a:off x="9762011" y="63821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5" name="直線コネクタ 114">
          <a:extLst>
            <a:ext uri="{FF2B5EF4-FFF2-40B4-BE49-F238E27FC236}">
              <a16:creationId xmlns:a16="http://schemas.microsoft.com/office/drawing/2014/main" id="{EBB6E0A4-02F6-4310-9AAC-F2228C3681D0}"/>
            </a:ext>
          </a:extLst>
        </xdr:cNvPr>
        <xdr:cNvCxnSpPr/>
      </xdr:nvCxnSpPr>
      <xdr:spPr>
        <a:xfrm>
          <a:off x="10198100" y="6135158"/>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6" name="テキスト ボックス 115">
          <a:extLst>
            <a:ext uri="{FF2B5EF4-FFF2-40B4-BE49-F238E27FC236}">
              <a16:creationId xmlns:a16="http://schemas.microsoft.com/office/drawing/2014/main" id="{B66FF77D-10F8-4B06-BF0A-067AA960A69C}"/>
            </a:ext>
          </a:extLst>
        </xdr:cNvPr>
        <xdr:cNvSpPr txBox="1"/>
      </xdr:nvSpPr>
      <xdr:spPr>
        <a:xfrm>
          <a:off x="9762011" y="604135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7" name="直線コネクタ 116">
          <a:extLst>
            <a:ext uri="{FF2B5EF4-FFF2-40B4-BE49-F238E27FC236}">
              <a16:creationId xmlns:a16="http://schemas.microsoft.com/office/drawing/2014/main" id="{E5E5D287-E946-48EF-A926-E507D452C0DC}"/>
            </a:ext>
          </a:extLst>
        </xdr:cNvPr>
        <xdr:cNvCxnSpPr/>
      </xdr:nvCxnSpPr>
      <xdr:spPr>
        <a:xfrm>
          <a:off x="10198100" y="579755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8" name="テキスト ボックス 117">
          <a:extLst>
            <a:ext uri="{FF2B5EF4-FFF2-40B4-BE49-F238E27FC236}">
              <a16:creationId xmlns:a16="http://schemas.microsoft.com/office/drawing/2014/main" id="{5CEE8F52-5D3D-43B7-8A27-AB05162CA39B}"/>
            </a:ext>
          </a:extLst>
        </xdr:cNvPr>
        <xdr:cNvSpPr txBox="1"/>
      </xdr:nvSpPr>
      <xdr:spPr>
        <a:xfrm>
          <a:off x="9762011" y="570374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9" name="直線コネクタ 118">
          <a:extLst>
            <a:ext uri="{FF2B5EF4-FFF2-40B4-BE49-F238E27FC236}">
              <a16:creationId xmlns:a16="http://schemas.microsoft.com/office/drawing/2014/main" id="{919FBB40-A442-4F6E-9A00-C4E359A7F68E}"/>
            </a:ext>
          </a:extLst>
        </xdr:cNvPr>
        <xdr:cNvCxnSpPr/>
      </xdr:nvCxnSpPr>
      <xdr:spPr>
        <a:xfrm>
          <a:off x="10198100" y="5456767"/>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0" name="テキスト ボックス 119">
          <a:extLst>
            <a:ext uri="{FF2B5EF4-FFF2-40B4-BE49-F238E27FC236}">
              <a16:creationId xmlns:a16="http://schemas.microsoft.com/office/drawing/2014/main" id="{6FA28E54-A92B-449C-A499-92DF3BF8D1DB}"/>
            </a:ext>
          </a:extLst>
        </xdr:cNvPr>
        <xdr:cNvSpPr txBox="1"/>
      </xdr:nvSpPr>
      <xdr:spPr>
        <a:xfrm>
          <a:off x="9762011" y="53629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1" name="直線コネクタ 120">
          <a:extLst>
            <a:ext uri="{FF2B5EF4-FFF2-40B4-BE49-F238E27FC236}">
              <a16:creationId xmlns:a16="http://schemas.microsoft.com/office/drawing/2014/main" id="{3BF5D1C2-02E2-4B57-91CB-5CF3C64539A4}"/>
            </a:ext>
          </a:extLst>
        </xdr:cNvPr>
        <xdr:cNvCxnSpPr/>
      </xdr:nvCxnSpPr>
      <xdr:spPr>
        <a:xfrm>
          <a:off x="10198100" y="5115983"/>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2" name="テキスト ボックス 121">
          <a:extLst>
            <a:ext uri="{FF2B5EF4-FFF2-40B4-BE49-F238E27FC236}">
              <a16:creationId xmlns:a16="http://schemas.microsoft.com/office/drawing/2014/main" id="{5CDF9A9B-3F13-4112-AAB9-31A69EDD82F9}"/>
            </a:ext>
          </a:extLst>
        </xdr:cNvPr>
        <xdr:cNvSpPr txBox="1"/>
      </xdr:nvSpPr>
      <xdr:spPr>
        <a:xfrm>
          <a:off x="9867778" y="50317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a:extLst>
            <a:ext uri="{FF2B5EF4-FFF2-40B4-BE49-F238E27FC236}">
              <a16:creationId xmlns:a16="http://schemas.microsoft.com/office/drawing/2014/main" id="{B9FD7DC1-8F30-4D99-9D17-924173FC772E}"/>
            </a:ext>
          </a:extLst>
        </xdr:cNvPr>
        <xdr:cNvCxnSpPr/>
      </xdr:nvCxnSpPr>
      <xdr:spPr>
        <a:xfrm>
          <a:off x="10198100" y="476885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4" name="債務償還比率グラフ枠">
          <a:extLst>
            <a:ext uri="{FF2B5EF4-FFF2-40B4-BE49-F238E27FC236}">
              <a16:creationId xmlns:a16="http://schemas.microsoft.com/office/drawing/2014/main" id="{500F2C76-FF24-4E04-8634-B5D86771BE80}"/>
            </a:ext>
          </a:extLst>
        </xdr:cNvPr>
        <xdr:cNvSpPr/>
      </xdr:nvSpPr>
      <xdr:spPr>
        <a:xfrm>
          <a:off x="10198100" y="4768850"/>
          <a:ext cx="380047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32057</xdr:rowOff>
    </xdr:to>
    <xdr:cxnSp macro="">
      <xdr:nvCxnSpPr>
        <xdr:cNvPr id="125" name="直線コネクタ 124">
          <a:extLst>
            <a:ext uri="{FF2B5EF4-FFF2-40B4-BE49-F238E27FC236}">
              <a16:creationId xmlns:a16="http://schemas.microsoft.com/office/drawing/2014/main" id="{F7089D1A-43CE-4519-9E11-E24796D4056E}"/>
            </a:ext>
          </a:extLst>
        </xdr:cNvPr>
        <xdr:cNvCxnSpPr/>
      </xdr:nvCxnSpPr>
      <xdr:spPr>
        <a:xfrm flipV="1">
          <a:off x="13326745" y="5115983"/>
          <a:ext cx="1269" cy="1237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35884</xdr:rowOff>
    </xdr:from>
    <xdr:ext cx="469744" cy="259045"/>
    <xdr:sp macro="" textlink="">
      <xdr:nvSpPr>
        <xdr:cNvPr id="126" name="債務償還比率最小値テキスト">
          <a:extLst>
            <a:ext uri="{FF2B5EF4-FFF2-40B4-BE49-F238E27FC236}">
              <a16:creationId xmlns:a16="http://schemas.microsoft.com/office/drawing/2014/main" id="{39AF676B-4D5A-4B3C-97DE-1DD3B756C716}"/>
            </a:ext>
          </a:extLst>
        </xdr:cNvPr>
        <xdr:cNvSpPr txBox="1"/>
      </xdr:nvSpPr>
      <xdr:spPr>
        <a:xfrm>
          <a:off x="13379450" y="6360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32057</xdr:rowOff>
    </xdr:from>
    <xdr:to>
      <xdr:col>76</xdr:col>
      <xdr:colOff>111125</xdr:colOff>
      <xdr:row>34</xdr:row>
      <xdr:rowOff>32057</xdr:rowOff>
    </xdr:to>
    <xdr:cxnSp macro="">
      <xdr:nvCxnSpPr>
        <xdr:cNvPr id="127" name="直線コネクタ 126">
          <a:extLst>
            <a:ext uri="{FF2B5EF4-FFF2-40B4-BE49-F238E27FC236}">
              <a16:creationId xmlns:a16="http://schemas.microsoft.com/office/drawing/2014/main" id="{4A4F8876-B8A4-4D34-ACDA-5B93CDB48BD2}"/>
            </a:ext>
          </a:extLst>
        </xdr:cNvPr>
        <xdr:cNvCxnSpPr/>
      </xdr:nvCxnSpPr>
      <xdr:spPr>
        <a:xfrm>
          <a:off x="13255625" y="635348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28" name="債務償還比率最大値テキスト">
          <a:extLst>
            <a:ext uri="{FF2B5EF4-FFF2-40B4-BE49-F238E27FC236}">
              <a16:creationId xmlns:a16="http://schemas.microsoft.com/office/drawing/2014/main" id="{C3FA76FC-3D59-4DF8-BC45-8B4A88227264}"/>
            </a:ext>
          </a:extLst>
        </xdr:cNvPr>
        <xdr:cNvSpPr txBox="1"/>
      </xdr:nvSpPr>
      <xdr:spPr>
        <a:xfrm>
          <a:off x="13379450" y="48943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29" name="直線コネクタ 128">
          <a:extLst>
            <a:ext uri="{FF2B5EF4-FFF2-40B4-BE49-F238E27FC236}">
              <a16:creationId xmlns:a16="http://schemas.microsoft.com/office/drawing/2014/main" id="{FD530117-BA5F-463E-8EFC-8453B980755A}"/>
            </a:ext>
          </a:extLst>
        </xdr:cNvPr>
        <xdr:cNvCxnSpPr/>
      </xdr:nvCxnSpPr>
      <xdr:spPr>
        <a:xfrm>
          <a:off x="13255625" y="511598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79636</xdr:rowOff>
    </xdr:from>
    <xdr:ext cx="469744" cy="259045"/>
    <xdr:sp macro="" textlink="">
      <xdr:nvSpPr>
        <xdr:cNvPr id="130" name="債務償還比率平均値テキスト">
          <a:extLst>
            <a:ext uri="{FF2B5EF4-FFF2-40B4-BE49-F238E27FC236}">
              <a16:creationId xmlns:a16="http://schemas.microsoft.com/office/drawing/2014/main" id="{AF0EEB46-F0AE-437D-BABA-941101266D0C}"/>
            </a:ext>
          </a:extLst>
        </xdr:cNvPr>
        <xdr:cNvSpPr txBox="1"/>
      </xdr:nvSpPr>
      <xdr:spPr>
        <a:xfrm>
          <a:off x="13379450" y="52739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56759</xdr:rowOff>
    </xdr:from>
    <xdr:to>
      <xdr:col>76</xdr:col>
      <xdr:colOff>73025</xdr:colOff>
      <xdr:row>28</xdr:row>
      <xdr:rowOff>158359</xdr:rowOff>
    </xdr:to>
    <xdr:sp macro="" textlink="">
      <xdr:nvSpPr>
        <xdr:cNvPr id="131" name="フローチャート: 判断 130">
          <a:extLst>
            <a:ext uri="{FF2B5EF4-FFF2-40B4-BE49-F238E27FC236}">
              <a16:creationId xmlns:a16="http://schemas.microsoft.com/office/drawing/2014/main" id="{6307C710-0774-47D7-B338-BAD7789AD66B}"/>
            </a:ext>
          </a:extLst>
        </xdr:cNvPr>
        <xdr:cNvSpPr/>
      </xdr:nvSpPr>
      <xdr:spPr>
        <a:xfrm>
          <a:off x="13293725" y="5409809"/>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49922</xdr:rowOff>
    </xdr:from>
    <xdr:to>
      <xdr:col>72</xdr:col>
      <xdr:colOff>123825</xdr:colOff>
      <xdr:row>28</xdr:row>
      <xdr:rowOff>151522</xdr:rowOff>
    </xdr:to>
    <xdr:sp macro="" textlink="">
      <xdr:nvSpPr>
        <xdr:cNvPr id="132" name="フローチャート: 判断 131">
          <a:extLst>
            <a:ext uri="{FF2B5EF4-FFF2-40B4-BE49-F238E27FC236}">
              <a16:creationId xmlns:a16="http://schemas.microsoft.com/office/drawing/2014/main" id="{EB064780-A176-4ACE-9C41-35F2AF968290}"/>
            </a:ext>
          </a:extLst>
        </xdr:cNvPr>
        <xdr:cNvSpPr/>
      </xdr:nvSpPr>
      <xdr:spPr>
        <a:xfrm>
          <a:off x="12646025" y="5399797"/>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71152</xdr:rowOff>
    </xdr:from>
    <xdr:to>
      <xdr:col>68</xdr:col>
      <xdr:colOff>123825</xdr:colOff>
      <xdr:row>29</xdr:row>
      <xdr:rowOff>1302</xdr:rowOff>
    </xdr:to>
    <xdr:sp macro="" textlink="">
      <xdr:nvSpPr>
        <xdr:cNvPr id="133" name="フローチャート: 判断 132">
          <a:extLst>
            <a:ext uri="{FF2B5EF4-FFF2-40B4-BE49-F238E27FC236}">
              <a16:creationId xmlns:a16="http://schemas.microsoft.com/office/drawing/2014/main" id="{9CE97C2D-48FA-4399-AD33-3869CFF77799}"/>
            </a:ext>
          </a:extLst>
        </xdr:cNvPr>
        <xdr:cNvSpPr/>
      </xdr:nvSpPr>
      <xdr:spPr>
        <a:xfrm>
          <a:off x="11960225" y="542102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40217</xdr:rowOff>
    </xdr:from>
    <xdr:to>
      <xdr:col>64</xdr:col>
      <xdr:colOff>123825</xdr:colOff>
      <xdr:row>29</xdr:row>
      <xdr:rowOff>141817</xdr:rowOff>
    </xdr:to>
    <xdr:sp macro="" textlink="">
      <xdr:nvSpPr>
        <xdr:cNvPr id="134" name="フローチャート: 判断 133">
          <a:extLst>
            <a:ext uri="{FF2B5EF4-FFF2-40B4-BE49-F238E27FC236}">
              <a16:creationId xmlns:a16="http://schemas.microsoft.com/office/drawing/2014/main" id="{B6839B1B-8779-41CB-AE28-E66065C9F60D}"/>
            </a:ext>
          </a:extLst>
        </xdr:cNvPr>
        <xdr:cNvSpPr/>
      </xdr:nvSpPr>
      <xdr:spPr>
        <a:xfrm>
          <a:off x="11274425" y="5555192"/>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77470</xdr:rowOff>
    </xdr:from>
    <xdr:to>
      <xdr:col>60</xdr:col>
      <xdr:colOff>123825</xdr:colOff>
      <xdr:row>31</xdr:row>
      <xdr:rowOff>7620</xdr:rowOff>
    </xdr:to>
    <xdr:sp macro="" textlink="">
      <xdr:nvSpPr>
        <xdr:cNvPr id="135" name="フローチャート: 判断 134">
          <a:extLst>
            <a:ext uri="{FF2B5EF4-FFF2-40B4-BE49-F238E27FC236}">
              <a16:creationId xmlns:a16="http://schemas.microsoft.com/office/drawing/2014/main" id="{5D53C719-0B8E-489A-9CF9-63EAB7C29A5A}"/>
            </a:ext>
          </a:extLst>
        </xdr:cNvPr>
        <xdr:cNvSpPr/>
      </xdr:nvSpPr>
      <xdr:spPr>
        <a:xfrm>
          <a:off x="10588625" y="575437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6" name="テキスト ボックス 135">
          <a:extLst>
            <a:ext uri="{FF2B5EF4-FFF2-40B4-BE49-F238E27FC236}">
              <a16:creationId xmlns:a16="http://schemas.microsoft.com/office/drawing/2014/main" id="{7639ADC3-95D0-4EC0-9A42-A3487030433C}"/>
            </a:ext>
          </a:extLst>
        </xdr:cNvPr>
        <xdr:cNvSpPr txBox="1"/>
      </xdr:nvSpPr>
      <xdr:spPr>
        <a:xfrm>
          <a:off x="1316990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13336DFD-6078-42E7-80F9-FDA46FA6B1A8}"/>
            </a:ext>
          </a:extLst>
        </xdr:cNvPr>
        <xdr:cNvSpPr txBox="1"/>
      </xdr:nvSpPr>
      <xdr:spPr>
        <a:xfrm>
          <a:off x="125317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84B0861D-77B0-441E-AD32-0379906E4022}"/>
            </a:ext>
          </a:extLst>
        </xdr:cNvPr>
        <xdr:cNvSpPr txBox="1"/>
      </xdr:nvSpPr>
      <xdr:spPr>
        <a:xfrm>
          <a:off x="118459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BB513CBC-0FB5-46C3-887C-4922CAFA04D3}"/>
            </a:ext>
          </a:extLst>
        </xdr:cNvPr>
        <xdr:cNvSpPr txBox="1"/>
      </xdr:nvSpPr>
      <xdr:spPr>
        <a:xfrm>
          <a:off x="111601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3A032474-98F7-444D-A0B7-976E3EB3644B}"/>
            </a:ext>
          </a:extLst>
        </xdr:cNvPr>
        <xdr:cNvSpPr txBox="1"/>
      </xdr:nvSpPr>
      <xdr:spPr>
        <a:xfrm>
          <a:off x="104743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33</xdr:row>
      <xdr:rowOff>117803</xdr:rowOff>
    </xdr:from>
    <xdr:to>
      <xdr:col>76</xdr:col>
      <xdr:colOff>73025</xdr:colOff>
      <xdr:row>34</xdr:row>
      <xdr:rowOff>47953</xdr:rowOff>
    </xdr:to>
    <xdr:sp macro="" textlink="">
      <xdr:nvSpPr>
        <xdr:cNvPr id="141" name="楕円 140">
          <a:extLst>
            <a:ext uri="{FF2B5EF4-FFF2-40B4-BE49-F238E27FC236}">
              <a16:creationId xmlns:a16="http://schemas.microsoft.com/office/drawing/2014/main" id="{7EA22757-F47A-4523-B188-19FAE2FC8CB7}"/>
            </a:ext>
          </a:extLst>
        </xdr:cNvPr>
        <xdr:cNvSpPr/>
      </xdr:nvSpPr>
      <xdr:spPr>
        <a:xfrm>
          <a:off x="13293725" y="6283653"/>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33</xdr:row>
      <xdr:rowOff>32730</xdr:rowOff>
    </xdr:from>
    <xdr:ext cx="469744" cy="259045"/>
    <xdr:sp macro="" textlink="">
      <xdr:nvSpPr>
        <xdr:cNvPr id="142" name="債務償還比率該当値テキスト">
          <a:extLst>
            <a:ext uri="{FF2B5EF4-FFF2-40B4-BE49-F238E27FC236}">
              <a16:creationId xmlns:a16="http://schemas.microsoft.com/office/drawing/2014/main" id="{AF96498A-3B83-4C88-8489-258303BEDB5F}"/>
            </a:ext>
          </a:extLst>
        </xdr:cNvPr>
        <xdr:cNvSpPr txBox="1"/>
      </xdr:nvSpPr>
      <xdr:spPr>
        <a:xfrm>
          <a:off x="13379450" y="6192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34</xdr:row>
      <xdr:rowOff>22278</xdr:rowOff>
    </xdr:from>
    <xdr:to>
      <xdr:col>72</xdr:col>
      <xdr:colOff>123825</xdr:colOff>
      <xdr:row>34</xdr:row>
      <xdr:rowOff>123878</xdr:rowOff>
    </xdr:to>
    <xdr:sp macro="" textlink="">
      <xdr:nvSpPr>
        <xdr:cNvPr id="143" name="楕円 142">
          <a:extLst>
            <a:ext uri="{FF2B5EF4-FFF2-40B4-BE49-F238E27FC236}">
              <a16:creationId xmlns:a16="http://schemas.microsoft.com/office/drawing/2014/main" id="{E7F5F184-408C-4E48-808E-278D4B554F22}"/>
            </a:ext>
          </a:extLst>
        </xdr:cNvPr>
        <xdr:cNvSpPr/>
      </xdr:nvSpPr>
      <xdr:spPr>
        <a:xfrm>
          <a:off x="12646025" y="635005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33</xdr:row>
      <xdr:rowOff>168603</xdr:rowOff>
    </xdr:from>
    <xdr:to>
      <xdr:col>76</xdr:col>
      <xdr:colOff>22225</xdr:colOff>
      <xdr:row>34</xdr:row>
      <xdr:rowOff>73078</xdr:rowOff>
    </xdr:to>
    <xdr:cxnSp macro="">
      <xdr:nvCxnSpPr>
        <xdr:cNvPr id="144" name="直線コネクタ 143">
          <a:extLst>
            <a:ext uri="{FF2B5EF4-FFF2-40B4-BE49-F238E27FC236}">
              <a16:creationId xmlns:a16="http://schemas.microsoft.com/office/drawing/2014/main" id="{58E97903-B2E7-4D53-94DB-E99984C74CE6}"/>
            </a:ext>
          </a:extLst>
        </xdr:cNvPr>
        <xdr:cNvCxnSpPr/>
      </xdr:nvCxnSpPr>
      <xdr:spPr>
        <a:xfrm flipV="1">
          <a:off x="12693650" y="6321753"/>
          <a:ext cx="638175" cy="75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33</xdr:row>
      <xdr:rowOff>105389</xdr:rowOff>
    </xdr:from>
    <xdr:to>
      <xdr:col>68</xdr:col>
      <xdr:colOff>123825</xdr:colOff>
      <xdr:row>34</xdr:row>
      <xdr:rowOff>35539</xdr:rowOff>
    </xdr:to>
    <xdr:sp macro="" textlink="">
      <xdr:nvSpPr>
        <xdr:cNvPr id="145" name="楕円 144">
          <a:extLst>
            <a:ext uri="{FF2B5EF4-FFF2-40B4-BE49-F238E27FC236}">
              <a16:creationId xmlns:a16="http://schemas.microsoft.com/office/drawing/2014/main" id="{6EF4E7B8-2EDE-4E9D-A2A0-CC4B4B9E40FA}"/>
            </a:ext>
          </a:extLst>
        </xdr:cNvPr>
        <xdr:cNvSpPr/>
      </xdr:nvSpPr>
      <xdr:spPr>
        <a:xfrm>
          <a:off x="11960225" y="626488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33</xdr:row>
      <xdr:rowOff>156189</xdr:rowOff>
    </xdr:from>
    <xdr:to>
      <xdr:col>72</xdr:col>
      <xdr:colOff>73025</xdr:colOff>
      <xdr:row>34</xdr:row>
      <xdr:rowOff>73078</xdr:rowOff>
    </xdr:to>
    <xdr:cxnSp macro="">
      <xdr:nvCxnSpPr>
        <xdr:cNvPr id="146" name="直線コネクタ 145">
          <a:extLst>
            <a:ext uri="{FF2B5EF4-FFF2-40B4-BE49-F238E27FC236}">
              <a16:creationId xmlns:a16="http://schemas.microsoft.com/office/drawing/2014/main" id="{D661E48D-F2B4-48D3-B816-2B5DF1A6B0B3}"/>
            </a:ext>
          </a:extLst>
        </xdr:cNvPr>
        <xdr:cNvCxnSpPr/>
      </xdr:nvCxnSpPr>
      <xdr:spPr>
        <a:xfrm>
          <a:off x="12007850" y="6322039"/>
          <a:ext cx="685800" cy="75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34</xdr:row>
      <xdr:rowOff>91006</xdr:rowOff>
    </xdr:from>
    <xdr:to>
      <xdr:col>64</xdr:col>
      <xdr:colOff>123825</xdr:colOff>
      <xdr:row>35</xdr:row>
      <xdr:rowOff>21156</xdr:rowOff>
    </xdr:to>
    <xdr:sp macro="" textlink="">
      <xdr:nvSpPr>
        <xdr:cNvPr id="147" name="楕円 146">
          <a:extLst>
            <a:ext uri="{FF2B5EF4-FFF2-40B4-BE49-F238E27FC236}">
              <a16:creationId xmlns:a16="http://schemas.microsoft.com/office/drawing/2014/main" id="{7C414DB6-E57F-44B2-8652-1BC4A2BB351D}"/>
            </a:ext>
          </a:extLst>
        </xdr:cNvPr>
        <xdr:cNvSpPr/>
      </xdr:nvSpPr>
      <xdr:spPr>
        <a:xfrm>
          <a:off x="11274425" y="641243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33</xdr:row>
      <xdr:rowOff>156189</xdr:rowOff>
    </xdr:from>
    <xdr:to>
      <xdr:col>68</xdr:col>
      <xdr:colOff>73025</xdr:colOff>
      <xdr:row>34</xdr:row>
      <xdr:rowOff>141806</xdr:rowOff>
    </xdr:to>
    <xdr:cxnSp macro="">
      <xdr:nvCxnSpPr>
        <xdr:cNvPr id="148" name="直線コネクタ 147">
          <a:extLst>
            <a:ext uri="{FF2B5EF4-FFF2-40B4-BE49-F238E27FC236}">
              <a16:creationId xmlns:a16="http://schemas.microsoft.com/office/drawing/2014/main" id="{25075619-21A2-4074-B1B5-71735E4F104E}"/>
            </a:ext>
          </a:extLst>
        </xdr:cNvPr>
        <xdr:cNvCxnSpPr/>
      </xdr:nvCxnSpPr>
      <xdr:spPr>
        <a:xfrm flipV="1">
          <a:off x="11322050" y="6322039"/>
          <a:ext cx="685800" cy="147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34</xdr:row>
      <xdr:rowOff>118713</xdr:rowOff>
    </xdr:from>
    <xdr:to>
      <xdr:col>60</xdr:col>
      <xdr:colOff>123825</xdr:colOff>
      <xdr:row>35</xdr:row>
      <xdr:rowOff>48863</xdr:rowOff>
    </xdr:to>
    <xdr:sp macro="" textlink="">
      <xdr:nvSpPr>
        <xdr:cNvPr id="149" name="楕円 148">
          <a:extLst>
            <a:ext uri="{FF2B5EF4-FFF2-40B4-BE49-F238E27FC236}">
              <a16:creationId xmlns:a16="http://schemas.microsoft.com/office/drawing/2014/main" id="{8A065D1E-B057-4AF1-851B-45CBC095709F}"/>
            </a:ext>
          </a:extLst>
        </xdr:cNvPr>
        <xdr:cNvSpPr/>
      </xdr:nvSpPr>
      <xdr:spPr>
        <a:xfrm>
          <a:off x="10588625" y="6446488"/>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34</xdr:row>
      <xdr:rowOff>141806</xdr:rowOff>
    </xdr:from>
    <xdr:to>
      <xdr:col>64</xdr:col>
      <xdr:colOff>73025</xdr:colOff>
      <xdr:row>34</xdr:row>
      <xdr:rowOff>169513</xdr:rowOff>
    </xdr:to>
    <xdr:cxnSp macro="">
      <xdr:nvCxnSpPr>
        <xdr:cNvPr id="150" name="直線コネクタ 149">
          <a:extLst>
            <a:ext uri="{FF2B5EF4-FFF2-40B4-BE49-F238E27FC236}">
              <a16:creationId xmlns:a16="http://schemas.microsoft.com/office/drawing/2014/main" id="{F229AE7C-B4D9-4403-8B57-C9188116D794}"/>
            </a:ext>
          </a:extLst>
        </xdr:cNvPr>
        <xdr:cNvCxnSpPr/>
      </xdr:nvCxnSpPr>
      <xdr:spPr>
        <a:xfrm flipV="1">
          <a:off x="10636250" y="6469581"/>
          <a:ext cx="685800" cy="15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26</xdr:row>
      <xdr:rowOff>168049</xdr:rowOff>
    </xdr:from>
    <xdr:ext cx="469744" cy="259045"/>
    <xdr:sp macro="" textlink="">
      <xdr:nvSpPr>
        <xdr:cNvPr id="151" name="n_1aveValue債務償還比率">
          <a:extLst>
            <a:ext uri="{FF2B5EF4-FFF2-40B4-BE49-F238E27FC236}">
              <a16:creationId xmlns:a16="http://schemas.microsoft.com/office/drawing/2014/main" id="{BCD5C961-1C3B-43BD-8910-0EA67EE15351}"/>
            </a:ext>
          </a:extLst>
        </xdr:cNvPr>
        <xdr:cNvSpPr txBox="1"/>
      </xdr:nvSpPr>
      <xdr:spPr>
        <a:xfrm>
          <a:off x="12465127" y="5194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17829</xdr:rowOff>
    </xdr:from>
    <xdr:ext cx="469744" cy="259045"/>
    <xdr:sp macro="" textlink="">
      <xdr:nvSpPr>
        <xdr:cNvPr id="152" name="n_2aveValue債務償還比率">
          <a:extLst>
            <a:ext uri="{FF2B5EF4-FFF2-40B4-BE49-F238E27FC236}">
              <a16:creationId xmlns:a16="http://schemas.microsoft.com/office/drawing/2014/main" id="{14B1CAD7-6E0A-4BE2-A5DB-426A09AD5A4F}"/>
            </a:ext>
          </a:extLst>
        </xdr:cNvPr>
        <xdr:cNvSpPr txBox="1"/>
      </xdr:nvSpPr>
      <xdr:spPr>
        <a:xfrm>
          <a:off x="11788852" y="5208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158344</xdr:rowOff>
    </xdr:from>
    <xdr:ext cx="469744" cy="259045"/>
    <xdr:sp macro="" textlink="">
      <xdr:nvSpPr>
        <xdr:cNvPr id="153" name="n_3aveValue債務償還比率">
          <a:extLst>
            <a:ext uri="{FF2B5EF4-FFF2-40B4-BE49-F238E27FC236}">
              <a16:creationId xmlns:a16="http://schemas.microsoft.com/office/drawing/2014/main" id="{96A3EEA2-D7A8-4B1B-AB70-5CFD0AABD0FD}"/>
            </a:ext>
          </a:extLst>
        </xdr:cNvPr>
        <xdr:cNvSpPr txBox="1"/>
      </xdr:nvSpPr>
      <xdr:spPr>
        <a:xfrm>
          <a:off x="11103052" y="5352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24147</xdr:rowOff>
    </xdr:from>
    <xdr:ext cx="469744" cy="259045"/>
    <xdr:sp macro="" textlink="">
      <xdr:nvSpPr>
        <xdr:cNvPr id="154" name="n_4aveValue債務償還比率">
          <a:extLst>
            <a:ext uri="{FF2B5EF4-FFF2-40B4-BE49-F238E27FC236}">
              <a16:creationId xmlns:a16="http://schemas.microsoft.com/office/drawing/2014/main" id="{85451D23-8FD8-40DC-A04E-DC0B5E76BFC0}"/>
            </a:ext>
          </a:extLst>
        </xdr:cNvPr>
        <xdr:cNvSpPr txBox="1"/>
      </xdr:nvSpPr>
      <xdr:spPr>
        <a:xfrm>
          <a:off x="10417252" y="5542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34</xdr:row>
      <xdr:rowOff>115005</xdr:rowOff>
    </xdr:from>
    <xdr:ext cx="469744" cy="259045"/>
    <xdr:sp macro="" textlink="">
      <xdr:nvSpPr>
        <xdr:cNvPr id="155" name="n_1mainValue債務償還比率">
          <a:extLst>
            <a:ext uri="{FF2B5EF4-FFF2-40B4-BE49-F238E27FC236}">
              <a16:creationId xmlns:a16="http://schemas.microsoft.com/office/drawing/2014/main" id="{9F2D40F4-F68B-42B6-B8C3-F7FE5565B1C0}"/>
            </a:ext>
          </a:extLst>
        </xdr:cNvPr>
        <xdr:cNvSpPr txBox="1"/>
      </xdr:nvSpPr>
      <xdr:spPr>
        <a:xfrm>
          <a:off x="12465127" y="6439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34</xdr:row>
      <xdr:rowOff>26666</xdr:rowOff>
    </xdr:from>
    <xdr:ext cx="469744" cy="259045"/>
    <xdr:sp macro="" textlink="">
      <xdr:nvSpPr>
        <xdr:cNvPr id="156" name="n_2mainValue債務償還比率">
          <a:extLst>
            <a:ext uri="{FF2B5EF4-FFF2-40B4-BE49-F238E27FC236}">
              <a16:creationId xmlns:a16="http://schemas.microsoft.com/office/drawing/2014/main" id="{CB7ABD66-0CD6-4B38-A95B-76F25BD671CC}"/>
            </a:ext>
          </a:extLst>
        </xdr:cNvPr>
        <xdr:cNvSpPr txBox="1"/>
      </xdr:nvSpPr>
      <xdr:spPr>
        <a:xfrm>
          <a:off x="11788852" y="6354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35</xdr:row>
      <xdr:rowOff>12283</xdr:rowOff>
    </xdr:from>
    <xdr:ext cx="469744" cy="259045"/>
    <xdr:sp macro="" textlink="">
      <xdr:nvSpPr>
        <xdr:cNvPr id="157" name="n_3mainValue債務償還比率">
          <a:extLst>
            <a:ext uri="{FF2B5EF4-FFF2-40B4-BE49-F238E27FC236}">
              <a16:creationId xmlns:a16="http://schemas.microsoft.com/office/drawing/2014/main" id="{BB68B2E4-4413-4393-AA45-B285B7F234E5}"/>
            </a:ext>
          </a:extLst>
        </xdr:cNvPr>
        <xdr:cNvSpPr txBox="1"/>
      </xdr:nvSpPr>
      <xdr:spPr>
        <a:xfrm>
          <a:off x="11103052" y="6495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35</xdr:row>
      <xdr:rowOff>39990</xdr:rowOff>
    </xdr:from>
    <xdr:ext cx="469744" cy="259045"/>
    <xdr:sp macro="" textlink="">
      <xdr:nvSpPr>
        <xdr:cNvPr id="158" name="n_4mainValue債務償還比率">
          <a:extLst>
            <a:ext uri="{FF2B5EF4-FFF2-40B4-BE49-F238E27FC236}">
              <a16:creationId xmlns:a16="http://schemas.microsoft.com/office/drawing/2014/main" id="{089024A6-D84F-4D24-9803-70096A78AA04}"/>
            </a:ext>
          </a:extLst>
        </xdr:cNvPr>
        <xdr:cNvSpPr txBox="1"/>
      </xdr:nvSpPr>
      <xdr:spPr>
        <a:xfrm>
          <a:off x="10417252" y="6526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9" name="正方形/長方形 158">
          <a:extLst>
            <a:ext uri="{FF2B5EF4-FFF2-40B4-BE49-F238E27FC236}">
              <a16:creationId xmlns:a16="http://schemas.microsoft.com/office/drawing/2014/main" id="{A0B8F77F-9BBC-4A95-87B4-65E8D917DEC2}"/>
            </a:ext>
          </a:extLst>
        </xdr:cNvPr>
        <xdr:cNvSpPr/>
      </xdr:nvSpPr>
      <xdr:spPr>
        <a:xfrm>
          <a:off x="1158875" y="7658100"/>
          <a:ext cx="5314950" cy="3333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0" name="正方形/長方形 159">
          <a:extLst>
            <a:ext uri="{FF2B5EF4-FFF2-40B4-BE49-F238E27FC236}">
              <a16:creationId xmlns:a16="http://schemas.microsoft.com/office/drawing/2014/main" id="{F5EFA5A5-945D-4FE3-9016-DA4E44560DA9}"/>
            </a:ext>
          </a:extLst>
        </xdr:cNvPr>
        <xdr:cNvSpPr/>
      </xdr:nvSpPr>
      <xdr:spPr>
        <a:xfrm>
          <a:off x="1158875" y="11274425"/>
          <a:ext cx="5314950" cy="3333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1" name="テキスト ボックス 160">
          <a:extLst>
            <a:ext uri="{FF2B5EF4-FFF2-40B4-BE49-F238E27FC236}">
              <a16:creationId xmlns:a16="http://schemas.microsoft.com/office/drawing/2014/main" id="{1A3AD1DC-66FC-446E-BCDB-FC725049C374}"/>
            </a:ext>
          </a:extLst>
        </xdr:cNvPr>
        <xdr:cNvSpPr txBox="1"/>
      </xdr:nvSpPr>
      <xdr:spPr>
        <a:xfrm>
          <a:off x="835025" y="79057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2" name="テキスト ボックス 161">
          <a:extLst>
            <a:ext uri="{FF2B5EF4-FFF2-40B4-BE49-F238E27FC236}">
              <a16:creationId xmlns:a16="http://schemas.microsoft.com/office/drawing/2014/main" id="{B7CB623F-9D71-4457-95F9-F01EB33FF5D6}"/>
            </a:ext>
          </a:extLst>
        </xdr:cNvPr>
        <xdr:cNvSpPr txBox="1"/>
      </xdr:nvSpPr>
      <xdr:spPr>
        <a:xfrm>
          <a:off x="6302375" y="104394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3" name="テキスト ボックス 162">
          <a:extLst>
            <a:ext uri="{FF2B5EF4-FFF2-40B4-BE49-F238E27FC236}">
              <a16:creationId xmlns:a16="http://schemas.microsoft.com/office/drawing/2014/main" id="{833C811C-899A-4AAA-8D6C-823D4959C04F}"/>
            </a:ext>
          </a:extLst>
        </xdr:cNvPr>
        <xdr:cNvSpPr txBox="1"/>
      </xdr:nvSpPr>
      <xdr:spPr>
        <a:xfrm>
          <a:off x="835025" y="11493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4" name="テキスト ボックス 163">
          <a:extLst>
            <a:ext uri="{FF2B5EF4-FFF2-40B4-BE49-F238E27FC236}">
              <a16:creationId xmlns:a16="http://schemas.microsoft.com/office/drawing/2014/main" id="{E7DFB42E-D0E5-4536-8536-977C37051D8C}"/>
            </a:ext>
          </a:extLst>
        </xdr:cNvPr>
        <xdr:cNvSpPr txBox="1"/>
      </xdr:nvSpPr>
      <xdr:spPr>
        <a:xfrm>
          <a:off x="6302375" y="141033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739EB57-35EB-4DF2-9299-1BE8BDD48588}"/>
            </a:ext>
          </a:extLst>
        </xdr:cNvPr>
        <xdr:cNvSpPr/>
      </xdr:nvSpPr>
      <xdr:spPr>
        <a:xfrm>
          <a:off x="581025" y="123825"/>
          <a:ext cx="114204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657529F8-E303-4C0E-8648-DF3A86AC3AD8}"/>
            </a:ext>
          </a:extLst>
        </xdr:cNvPr>
        <xdr:cNvSpPr/>
      </xdr:nvSpPr>
      <xdr:spPr>
        <a:xfrm>
          <a:off x="17145000" y="190500"/>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EF03FC35-119D-4017-84E9-D658BB254AF6}"/>
            </a:ext>
          </a:extLst>
        </xdr:cNvPr>
        <xdr:cNvSpPr/>
      </xdr:nvSpPr>
      <xdr:spPr>
        <a:xfrm>
          <a:off x="17164050" y="219075"/>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60E80C4-9F9D-4FF0-B751-C8CAE662182B}"/>
            </a:ext>
          </a:extLst>
        </xdr:cNvPr>
        <xdr:cNvSpPr/>
      </xdr:nvSpPr>
      <xdr:spPr>
        <a:xfrm>
          <a:off x="17192625" y="238125"/>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島根県飯南町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7B5AED3-E40C-4D5B-8C1B-6DBC9A8E172F}"/>
            </a:ext>
          </a:extLst>
        </xdr:cNvPr>
        <xdr:cNvSpPr/>
      </xdr:nvSpPr>
      <xdr:spPr>
        <a:xfrm>
          <a:off x="14639925" y="190500"/>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8D853C3-5859-421C-B9C4-4737A71F8349}"/>
            </a:ext>
          </a:extLst>
        </xdr:cNvPr>
        <xdr:cNvSpPr/>
      </xdr:nvSpPr>
      <xdr:spPr>
        <a:xfrm>
          <a:off x="14658975" y="219075"/>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347FE3A-BDDA-4CA5-8B60-F5FE1B097949}"/>
            </a:ext>
          </a:extLst>
        </xdr:cNvPr>
        <xdr:cNvSpPr/>
      </xdr:nvSpPr>
      <xdr:spPr>
        <a:xfrm>
          <a:off x="14687550" y="238125"/>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5B207851-BAF9-410E-9383-A76B6F24E176}"/>
            </a:ext>
          </a:extLst>
        </xdr:cNvPr>
        <xdr:cNvSpPr/>
      </xdr:nvSpPr>
      <xdr:spPr>
        <a:xfrm>
          <a:off x="685800" y="847725"/>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E0B285BE-44E3-458A-8890-24E4655A4CF0}"/>
            </a:ext>
          </a:extLst>
        </xdr:cNvPr>
        <xdr:cNvSpPr/>
      </xdr:nvSpPr>
      <xdr:spPr>
        <a:xfrm>
          <a:off x="809625" y="885825"/>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DC668328-DAFC-4A5F-BD94-5154EB6FD08A}"/>
            </a:ext>
          </a:extLst>
        </xdr:cNvPr>
        <xdr:cNvSpPr/>
      </xdr:nvSpPr>
      <xdr:spPr>
        <a:xfrm>
          <a:off x="2009775" y="885825"/>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4,482
4,436
242.88
9,218,682
9,074,773
125,228
4,379,183
9,887,490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8B948FB-383A-42CA-8244-02BFE200A149}"/>
            </a:ext>
          </a:extLst>
        </xdr:cNvPr>
        <xdr:cNvSpPr/>
      </xdr:nvSpPr>
      <xdr:spPr>
        <a:xfrm>
          <a:off x="3209925" y="885825"/>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966B9E8F-4516-43E9-9A2E-B3E81608B2B8}"/>
            </a:ext>
          </a:extLst>
        </xdr:cNvPr>
        <xdr:cNvSpPr/>
      </xdr:nvSpPr>
      <xdr:spPr>
        <a:xfrm>
          <a:off x="4581525" y="904875"/>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A6DD393C-94C6-4ED0-88B0-3A8A5938F909}"/>
            </a:ext>
          </a:extLst>
        </xdr:cNvPr>
        <xdr:cNvSpPr/>
      </xdr:nvSpPr>
      <xdr:spPr>
        <a:xfrm>
          <a:off x="6410325" y="904875"/>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26.7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72A6616-3B8B-4EBC-BDF9-B1BDBEF7D48B}"/>
            </a:ext>
          </a:extLst>
        </xdr:cNvPr>
        <xdr:cNvSpPr/>
      </xdr:nvSpPr>
      <xdr:spPr>
        <a:xfrm>
          <a:off x="7610475" y="914400"/>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2735ABB5-BC25-4020-8D4F-5BC3BF110153}"/>
            </a:ext>
          </a:extLst>
        </xdr:cNvPr>
        <xdr:cNvSpPr/>
      </xdr:nvSpPr>
      <xdr:spPr>
        <a:xfrm>
          <a:off x="4581525" y="1628775"/>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E45FAEB7-3A82-4E44-8B20-81359F6C490A}"/>
            </a:ext>
          </a:extLst>
        </xdr:cNvPr>
        <xdr:cNvSpPr/>
      </xdr:nvSpPr>
      <xdr:spPr>
        <a:xfrm>
          <a:off x="6467475" y="1628775"/>
          <a:ext cx="33051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25E34E5-A1A7-4029-83E5-EE89A2435AE7}"/>
            </a:ext>
          </a:extLst>
        </xdr:cNvPr>
        <xdr:cNvSpPr/>
      </xdr:nvSpPr>
      <xdr:spPr>
        <a:xfrm>
          <a:off x="9972675" y="847725"/>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A3508168-48B4-476C-966E-B58026F1A660}"/>
            </a:ext>
          </a:extLst>
        </xdr:cNvPr>
        <xdr:cNvSpPr/>
      </xdr:nvSpPr>
      <xdr:spPr>
        <a:xfrm>
          <a:off x="10210800" y="914400"/>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EE7F8D7E-2919-4128-851E-9E6EA714F3A1}"/>
            </a:ext>
          </a:extLst>
        </xdr:cNvPr>
        <xdr:cNvSpPr/>
      </xdr:nvSpPr>
      <xdr:spPr>
        <a:xfrm>
          <a:off x="10210800" y="116205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2E52DC16-FBE0-40FF-BBE2-209304DA9D79}"/>
            </a:ext>
          </a:extLst>
        </xdr:cNvPr>
        <xdr:cNvSpPr/>
      </xdr:nvSpPr>
      <xdr:spPr>
        <a:xfrm>
          <a:off x="10210800" y="1476375"/>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D13A991E-AD8B-429D-AD5B-274CE8535696}"/>
            </a:ext>
          </a:extLst>
        </xdr:cNvPr>
        <xdr:cNvCxnSpPr/>
      </xdr:nvCxnSpPr>
      <xdr:spPr>
        <a:xfrm flipH="1">
          <a:off x="10048875" y="9906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2AAE773D-FCC5-4C8C-B75F-6B39377D61F7}"/>
            </a:ext>
          </a:extLst>
        </xdr:cNvPr>
        <xdr:cNvSpPr/>
      </xdr:nvSpPr>
      <xdr:spPr>
        <a:xfrm>
          <a:off x="10102850" y="9525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38AA678E-9595-433E-BD36-8C737568D42D}"/>
            </a:ext>
          </a:extLst>
        </xdr:cNvPr>
        <xdr:cNvSpPr/>
      </xdr:nvSpPr>
      <xdr:spPr>
        <a:xfrm>
          <a:off x="10102850" y="120015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7DFDBF9A-3E95-4E59-BAF0-EBB9C961098A}"/>
            </a:ext>
          </a:extLst>
        </xdr:cNvPr>
        <xdr:cNvCxnSpPr/>
      </xdr:nvCxnSpPr>
      <xdr:spPr>
        <a:xfrm>
          <a:off x="10131425" y="14573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CD3DD58D-D720-4D75-B661-371B27465B95}"/>
            </a:ext>
          </a:extLst>
        </xdr:cNvPr>
        <xdr:cNvCxnSpPr/>
      </xdr:nvCxnSpPr>
      <xdr:spPr>
        <a:xfrm>
          <a:off x="10067925" y="14573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7534865A-897E-4D10-8A24-AD83444F8328}"/>
            </a:ext>
          </a:extLst>
        </xdr:cNvPr>
        <xdr:cNvCxnSpPr/>
      </xdr:nvCxnSpPr>
      <xdr:spPr>
        <a:xfrm flipV="1">
          <a:off x="10131425" y="1673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3B7BDB1D-ACC9-4554-9FD4-15C9F85852B6}"/>
            </a:ext>
          </a:extLst>
        </xdr:cNvPr>
        <xdr:cNvCxnSpPr/>
      </xdr:nvCxnSpPr>
      <xdr:spPr>
        <a:xfrm>
          <a:off x="10067925" y="18097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1E1EB502-E393-4C7D-A25A-799B1DDD2716}"/>
            </a:ext>
          </a:extLst>
        </xdr:cNvPr>
        <xdr:cNvSpPr txBox="1"/>
      </xdr:nvSpPr>
      <xdr:spPr>
        <a:xfrm>
          <a:off x="638175" y="26479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805F565C-4E8F-4083-949C-A6EEBB4F8E5F}"/>
            </a:ext>
          </a:extLst>
        </xdr:cNvPr>
        <xdr:cNvSpPr txBox="1"/>
      </xdr:nvSpPr>
      <xdr:spPr>
        <a:xfrm>
          <a:off x="638175" y="29527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CE055BFC-0BED-4584-B6CF-830AB0CDE2AA}"/>
            </a:ext>
          </a:extLst>
        </xdr:cNvPr>
        <xdr:cNvSpPr txBox="1"/>
      </xdr:nvSpPr>
      <xdr:spPr>
        <a:xfrm>
          <a:off x="638175" y="32480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8F5EFE39-CB41-4C52-A93D-6BEEAD78ED42}"/>
            </a:ext>
          </a:extLst>
        </xdr:cNvPr>
        <xdr:cNvSpPr txBox="1"/>
      </xdr:nvSpPr>
      <xdr:spPr>
        <a:xfrm>
          <a:off x="638175" y="35528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6910397A-E494-4A90-8E74-9B665F6534C0}"/>
            </a:ext>
          </a:extLst>
        </xdr:cNvPr>
        <xdr:cNvSpPr/>
      </xdr:nvSpPr>
      <xdr:spPr>
        <a:xfrm>
          <a:off x="6858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E7F3CB3-E466-4593-BFD0-BD79758A1A78}"/>
            </a:ext>
          </a:extLst>
        </xdr:cNvPr>
        <xdr:cNvSpPr/>
      </xdr:nvSpPr>
      <xdr:spPr>
        <a:xfrm>
          <a:off x="80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2CBAB9FC-575B-4896-931A-2369A48B1532}"/>
            </a:ext>
          </a:extLst>
        </xdr:cNvPr>
        <xdr:cNvSpPr/>
      </xdr:nvSpPr>
      <xdr:spPr>
        <a:xfrm>
          <a:off x="80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427289F4-9BB6-48DF-A23A-7A20A49FF747}"/>
            </a:ext>
          </a:extLst>
        </xdr:cNvPr>
        <xdr:cNvSpPr/>
      </xdr:nvSpPr>
      <xdr:spPr>
        <a:xfrm>
          <a:off x="17145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40BE369B-E10B-441D-AE31-7FAB75CDE7D7}"/>
            </a:ext>
          </a:extLst>
        </xdr:cNvPr>
        <xdr:cNvSpPr/>
      </xdr:nvSpPr>
      <xdr:spPr>
        <a:xfrm>
          <a:off x="17145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44051BA9-F8CF-4B2E-9522-B893FF960018}"/>
            </a:ext>
          </a:extLst>
        </xdr:cNvPr>
        <xdr:cNvSpPr/>
      </xdr:nvSpPr>
      <xdr:spPr>
        <a:xfrm>
          <a:off x="27432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B2425203-D458-4111-8181-627E182A59BB}"/>
            </a:ext>
          </a:extLst>
        </xdr:cNvPr>
        <xdr:cNvSpPr/>
      </xdr:nvSpPr>
      <xdr:spPr>
        <a:xfrm>
          <a:off x="27432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8A380DAB-D754-43D0-A424-49C9E5BA11F2}"/>
            </a:ext>
          </a:extLst>
        </xdr:cNvPr>
        <xdr:cNvSpPr/>
      </xdr:nvSpPr>
      <xdr:spPr>
        <a:xfrm>
          <a:off x="6858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C45E5A65-570A-46CB-9507-CB24CBFB4F17}"/>
            </a:ext>
          </a:extLst>
        </xdr:cNvPr>
        <xdr:cNvSpPr txBox="1"/>
      </xdr:nvSpPr>
      <xdr:spPr>
        <a:xfrm>
          <a:off x="666750"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281060F1-AD91-4E21-8E43-EF2E50E11689}"/>
            </a:ext>
          </a:extLst>
        </xdr:cNvPr>
        <xdr:cNvCxnSpPr/>
      </xdr:nvCxnSpPr>
      <xdr:spPr>
        <a:xfrm>
          <a:off x="6858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7256DD5-E1DE-4B0F-9927-361EA4829C0B}"/>
            </a:ext>
          </a:extLst>
        </xdr:cNvPr>
        <xdr:cNvSpPr txBox="1"/>
      </xdr:nvSpPr>
      <xdr:spPr>
        <a:xfrm>
          <a:off x="2789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B90FE1C8-CCC2-4AAE-99BF-8D9E9E513B63}"/>
            </a:ext>
          </a:extLst>
        </xdr:cNvPr>
        <xdr:cNvCxnSpPr/>
      </xdr:nvCxnSpPr>
      <xdr:spPr>
        <a:xfrm>
          <a:off x="685800" y="690290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E4623990-786E-4EDF-8F41-52B0B0077316}"/>
            </a:ext>
          </a:extLst>
        </xdr:cNvPr>
        <xdr:cNvSpPr txBox="1"/>
      </xdr:nvSpPr>
      <xdr:spPr>
        <a:xfrm>
          <a:off x="278946" y="6773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21838E9-19A5-406B-BB86-777FDDB776BC}"/>
            </a:ext>
          </a:extLst>
        </xdr:cNvPr>
        <xdr:cNvCxnSpPr/>
      </xdr:nvCxnSpPr>
      <xdr:spPr>
        <a:xfrm>
          <a:off x="685800" y="65922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1B0B998B-7D4B-4486-9717-220FF45DD4B9}"/>
            </a:ext>
          </a:extLst>
        </xdr:cNvPr>
        <xdr:cNvSpPr txBox="1"/>
      </xdr:nvSpPr>
      <xdr:spPr>
        <a:xfrm>
          <a:off x="339891" y="64658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19C23646-ABBB-4949-B2BD-4AEB0969626F}"/>
            </a:ext>
          </a:extLst>
        </xdr:cNvPr>
        <xdr:cNvCxnSpPr/>
      </xdr:nvCxnSpPr>
      <xdr:spPr>
        <a:xfrm>
          <a:off x="685800" y="62846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57E73C50-C22D-4B64-BD9B-C88E4C894031}"/>
            </a:ext>
          </a:extLst>
        </xdr:cNvPr>
        <xdr:cNvSpPr txBox="1"/>
      </xdr:nvSpPr>
      <xdr:spPr>
        <a:xfrm>
          <a:off x="339891" y="61551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D8825AC2-6D1D-4838-9F67-3D678E65D942}"/>
            </a:ext>
          </a:extLst>
        </xdr:cNvPr>
        <xdr:cNvCxnSpPr/>
      </xdr:nvCxnSpPr>
      <xdr:spPr>
        <a:xfrm>
          <a:off x="685800" y="59835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4BAA24BA-97BF-4117-AFB3-BBD5479F8C26}"/>
            </a:ext>
          </a:extLst>
        </xdr:cNvPr>
        <xdr:cNvSpPr txBox="1"/>
      </xdr:nvSpPr>
      <xdr:spPr>
        <a:xfrm>
          <a:off x="339891" y="58381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E7C9D50E-8573-455C-9E4C-19EC4F674A4F}"/>
            </a:ext>
          </a:extLst>
        </xdr:cNvPr>
        <xdr:cNvCxnSpPr/>
      </xdr:nvCxnSpPr>
      <xdr:spPr>
        <a:xfrm>
          <a:off x="685800" y="56759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C9B6FFF8-0DDA-4A02-A025-4DBD61465414}"/>
            </a:ext>
          </a:extLst>
        </xdr:cNvPr>
        <xdr:cNvSpPr txBox="1"/>
      </xdr:nvSpPr>
      <xdr:spPr>
        <a:xfrm>
          <a:off x="339891" y="5527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DC95741C-309E-4C8E-AB81-85C70143F4F6}"/>
            </a:ext>
          </a:extLst>
        </xdr:cNvPr>
        <xdr:cNvCxnSpPr/>
      </xdr:nvCxnSpPr>
      <xdr:spPr>
        <a:xfrm>
          <a:off x="685800" y="53557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348E23FF-6443-40F1-88F8-EF5785413822}"/>
            </a:ext>
          </a:extLst>
        </xdr:cNvPr>
        <xdr:cNvSpPr txBox="1"/>
      </xdr:nvSpPr>
      <xdr:spPr>
        <a:xfrm>
          <a:off x="388136" y="52198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80E870FB-2EA8-473A-B6F3-D9BA020A2B85}"/>
            </a:ext>
          </a:extLst>
        </xdr:cNvPr>
        <xdr:cNvCxnSpPr/>
      </xdr:nvCxnSpPr>
      <xdr:spPr>
        <a:xfrm>
          <a:off x="6858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E1778C05-87E8-45BF-B984-DD8F59B040A1}"/>
            </a:ext>
          </a:extLst>
        </xdr:cNvPr>
        <xdr:cNvSpPr/>
      </xdr:nvSpPr>
      <xdr:spPr>
        <a:xfrm>
          <a:off x="6858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63137</xdr:rowOff>
    </xdr:to>
    <xdr:cxnSp macro="">
      <xdr:nvCxnSpPr>
        <xdr:cNvPr id="58" name="直線コネクタ 57">
          <a:extLst>
            <a:ext uri="{FF2B5EF4-FFF2-40B4-BE49-F238E27FC236}">
              <a16:creationId xmlns:a16="http://schemas.microsoft.com/office/drawing/2014/main" id="{2BC687F2-86B9-4687-8BF5-F90F20581430}"/>
            </a:ext>
          </a:extLst>
        </xdr:cNvPr>
        <xdr:cNvCxnSpPr/>
      </xdr:nvCxnSpPr>
      <xdr:spPr>
        <a:xfrm flipV="1">
          <a:off x="4180840" y="5355772"/>
          <a:ext cx="0" cy="1520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66964</xdr:rowOff>
    </xdr:from>
    <xdr:ext cx="405111" cy="259045"/>
    <xdr:sp macro="" textlink="">
      <xdr:nvSpPr>
        <xdr:cNvPr id="59" name="【道路】&#10;有形固定資産減価償却率最小値テキスト">
          <a:extLst>
            <a:ext uri="{FF2B5EF4-FFF2-40B4-BE49-F238E27FC236}">
              <a16:creationId xmlns:a16="http://schemas.microsoft.com/office/drawing/2014/main" id="{0E783CAC-E37C-4386-A97B-FD446D456FE2}"/>
            </a:ext>
          </a:extLst>
        </xdr:cNvPr>
        <xdr:cNvSpPr txBox="1"/>
      </xdr:nvSpPr>
      <xdr:spPr>
        <a:xfrm>
          <a:off x="4219575" y="6874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63137</xdr:rowOff>
    </xdr:from>
    <xdr:to>
      <xdr:col>24</xdr:col>
      <xdr:colOff>152400</xdr:colOff>
      <xdr:row>42</xdr:row>
      <xdr:rowOff>63137</xdr:rowOff>
    </xdr:to>
    <xdr:cxnSp macro="">
      <xdr:nvCxnSpPr>
        <xdr:cNvPr id="60" name="直線コネクタ 59">
          <a:extLst>
            <a:ext uri="{FF2B5EF4-FFF2-40B4-BE49-F238E27FC236}">
              <a16:creationId xmlns:a16="http://schemas.microsoft.com/office/drawing/2014/main" id="{C00C0ACD-8687-4CA6-8D04-4559368E3A70}"/>
            </a:ext>
          </a:extLst>
        </xdr:cNvPr>
        <xdr:cNvCxnSpPr/>
      </xdr:nvCxnSpPr>
      <xdr:spPr>
        <a:xfrm>
          <a:off x="4105275" y="687668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a:extLst>
            <a:ext uri="{FF2B5EF4-FFF2-40B4-BE49-F238E27FC236}">
              <a16:creationId xmlns:a16="http://schemas.microsoft.com/office/drawing/2014/main" id="{9917D264-CC7D-40BC-A3E1-5F35E7175FC3}"/>
            </a:ext>
          </a:extLst>
        </xdr:cNvPr>
        <xdr:cNvSpPr txBox="1"/>
      </xdr:nvSpPr>
      <xdr:spPr>
        <a:xfrm>
          <a:off x="4219575" y="515322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7BBC4C00-A6C5-4117-A168-4ED69DCC0006}"/>
            </a:ext>
          </a:extLst>
        </xdr:cNvPr>
        <xdr:cNvCxnSpPr/>
      </xdr:nvCxnSpPr>
      <xdr:spPr>
        <a:xfrm>
          <a:off x="4105275" y="535577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39</xdr:row>
      <xdr:rowOff>49547</xdr:rowOff>
    </xdr:from>
    <xdr:ext cx="405111" cy="259045"/>
    <xdr:sp macro="" textlink="">
      <xdr:nvSpPr>
        <xdr:cNvPr id="63" name="【道路】&#10;有形固定資産減価償却率平均値テキスト">
          <a:extLst>
            <a:ext uri="{FF2B5EF4-FFF2-40B4-BE49-F238E27FC236}">
              <a16:creationId xmlns:a16="http://schemas.microsoft.com/office/drawing/2014/main" id="{44002C82-01F5-4F85-A131-48BE79145D8E}"/>
            </a:ext>
          </a:extLst>
        </xdr:cNvPr>
        <xdr:cNvSpPr txBox="1"/>
      </xdr:nvSpPr>
      <xdr:spPr>
        <a:xfrm>
          <a:off x="4219575" y="63709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71120</xdr:rowOff>
    </xdr:from>
    <xdr:to>
      <xdr:col>24</xdr:col>
      <xdr:colOff>114300</xdr:colOff>
      <xdr:row>40</xdr:row>
      <xdr:rowOff>1270</xdr:rowOff>
    </xdr:to>
    <xdr:sp macro="" textlink="">
      <xdr:nvSpPr>
        <xdr:cNvPr id="64" name="フローチャート: 判断 63">
          <a:extLst>
            <a:ext uri="{FF2B5EF4-FFF2-40B4-BE49-F238E27FC236}">
              <a16:creationId xmlns:a16="http://schemas.microsoft.com/office/drawing/2014/main" id="{256A5A3A-2A9B-41E1-877C-A41CE0446940}"/>
            </a:ext>
          </a:extLst>
        </xdr:cNvPr>
        <xdr:cNvSpPr/>
      </xdr:nvSpPr>
      <xdr:spPr>
        <a:xfrm>
          <a:off x="4124325" y="639254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10704</xdr:rowOff>
    </xdr:from>
    <xdr:to>
      <xdr:col>20</xdr:col>
      <xdr:colOff>38100</xdr:colOff>
      <xdr:row>39</xdr:row>
      <xdr:rowOff>112304</xdr:rowOff>
    </xdr:to>
    <xdr:sp macro="" textlink="">
      <xdr:nvSpPr>
        <xdr:cNvPr id="65" name="フローチャート: 判断 64">
          <a:extLst>
            <a:ext uri="{FF2B5EF4-FFF2-40B4-BE49-F238E27FC236}">
              <a16:creationId xmlns:a16="http://schemas.microsoft.com/office/drawing/2014/main" id="{5B4B5AF0-96BE-4A2D-AA02-11732BE5884F}"/>
            </a:ext>
          </a:extLst>
        </xdr:cNvPr>
        <xdr:cNvSpPr/>
      </xdr:nvSpPr>
      <xdr:spPr>
        <a:xfrm>
          <a:off x="3381375" y="6332129"/>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157662</xdr:rowOff>
    </xdr:from>
    <xdr:to>
      <xdr:col>15</xdr:col>
      <xdr:colOff>101600</xdr:colOff>
      <xdr:row>39</xdr:row>
      <xdr:rowOff>87812</xdr:rowOff>
    </xdr:to>
    <xdr:sp macro="" textlink="">
      <xdr:nvSpPr>
        <xdr:cNvPr id="66" name="フローチャート: 判断 65">
          <a:extLst>
            <a:ext uri="{FF2B5EF4-FFF2-40B4-BE49-F238E27FC236}">
              <a16:creationId xmlns:a16="http://schemas.microsoft.com/office/drawing/2014/main" id="{66363D04-4A6B-4B04-BE48-DA8619491808}"/>
            </a:ext>
          </a:extLst>
        </xdr:cNvPr>
        <xdr:cNvSpPr/>
      </xdr:nvSpPr>
      <xdr:spPr>
        <a:xfrm>
          <a:off x="2571750" y="6323512"/>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123372</xdr:rowOff>
    </xdr:from>
    <xdr:to>
      <xdr:col>10</xdr:col>
      <xdr:colOff>165100</xdr:colOff>
      <xdr:row>39</xdr:row>
      <xdr:rowOff>53522</xdr:rowOff>
    </xdr:to>
    <xdr:sp macro="" textlink="">
      <xdr:nvSpPr>
        <xdr:cNvPr id="67" name="フローチャート: 判断 66">
          <a:extLst>
            <a:ext uri="{FF2B5EF4-FFF2-40B4-BE49-F238E27FC236}">
              <a16:creationId xmlns:a16="http://schemas.microsoft.com/office/drawing/2014/main" id="{16659629-8504-4EA2-A7AD-932BC5BAFADC}"/>
            </a:ext>
          </a:extLst>
        </xdr:cNvPr>
        <xdr:cNvSpPr/>
      </xdr:nvSpPr>
      <xdr:spPr>
        <a:xfrm>
          <a:off x="1781175" y="6289222"/>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125004</xdr:rowOff>
    </xdr:from>
    <xdr:to>
      <xdr:col>6</xdr:col>
      <xdr:colOff>38100</xdr:colOff>
      <xdr:row>39</xdr:row>
      <xdr:rowOff>55154</xdr:rowOff>
    </xdr:to>
    <xdr:sp macro="" textlink="">
      <xdr:nvSpPr>
        <xdr:cNvPr id="68" name="フローチャート: 判断 67">
          <a:extLst>
            <a:ext uri="{FF2B5EF4-FFF2-40B4-BE49-F238E27FC236}">
              <a16:creationId xmlns:a16="http://schemas.microsoft.com/office/drawing/2014/main" id="{F9461891-4E54-421B-94EE-340BF6CEBA6A}"/>
            </a:ext>
          </a:extLst>
        </xdr:cNvPr>
        <xdr:cNvSpPr/>
      </xdr:nvSpPr>
      <xdr:spPr>
        <a:xfrm>
          <a:off x="981075" y="628450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4E342383-DE44-4597-A5EE-BC655B9DF63F}"/>
            </a:ext>
          </a:extLst>
        </xdr:cNvPr>
        <xdr:cNvSpPr txBox="1"/>
      </xdr:nvSpPr>
      <xdr:spPr>
        <a:xfrm>
          <a:off x="40100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16177ACA-5C7D-4171-8A15-29218023B4B3}"/>
            </a:ext>
          </a:extLst>
        </xdr:cNvPr>
        <xdr:cNvSpPr txBox="1"/>
      </xdr:nvSpPr>
      <xdr:spPr>
        <a:xfrm>
          <a:off x="32575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A50655D8-1A52-4E3F-83C0-E42D70FAD45C}"/>
            </a:ext>
          </a:extLst>
        </xdr:cNvPr>
        <xdr:cNvSpPr txBox="1"/>
      </xdr:nvSpPr>
      <xdr:spPr>
        <a:xfrm>
          <a:off x="24479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F68DF0CF-8103-4D74-9EEE-90B0198DA72B}"/>
            </a:ext>
          </a:extLst>
        </xdr:cNvPr>
        <xdr:cNvSpPr txBox="1"/>
      </xdr:nvSpPr>
      <xdr:spPr>
        <a:xfrm>
          <a:off x="1657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47500C4E-C7A7-4012-8C7B-057BE8D6C3A2}"/>
            </a:ext>
          </a:extLst>
        </xdr:cNvPr>
        <xdr:cNvSpPr txBox="1"/>
      </xdr:nvSpPr>
      <xdr:spPr>
        <a:xfrm>
          <a:off x="857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149497</xdr:rowOff>
    </xdr:from>
    <xdr:to>
      <xdr:col>24</xdr:col>
      <xdr:colOff>114300</xdr:colOff>
      <xdr:row>38</xdr:row>
      <xdr:rowOff>79647</xdr:rowOff>
    </xdr:to>
    <xdr:sp macro="" textlink="">
      <xdr:nvSpPr>
        <xdr:cNvPr id="74" name="楕円 73">
          <a:extLst>
            <a:ext uri="{FF2B5EF4-FFF2-40B4-BE49-F238E27FC236}">
              <a16:creationId xmlns:a16="http://schemas.microsoft.com/office/drawing/2014/main" id="{78B3B4F5-FEFB-4AE3-9433-4C6398D813BD}"/>
            </a:ext>
          </a:extLst>
        </xdr:cNvPr>
        <xdr:cNvSpPr/>
      </xdr:nvSpPr>
      <xdr:spPr>
        <a:xfrm>
          <a:off x="4124325" y="6150247"/>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924</xdr:rowOff>
    </xdr:from>
    <xdr:ext cx="405111" cy="259045"/>
    <xdr:sp macro="" textlink="">
      <xdr:nvSpPr>
        <xdr:cNvPr id="75" name="【道路】&#10;有形固定資産減価償却率該当値テキスト">
          <a:extLst>
            <a:ext uri="{FF2B5EF4-FFF2-40B4-BE49-F238E27FC236}">
              <a16:creationId xmlns:a16="http://schemas.microsoft.com/office/drawing/2014/main" id="{88B888D0-DD43-4080-AD9E-4215A7CAAC27}"/>
            </a:ext>
          </a:extLst>
        </xdr:cNvPr>
        <xdr:cNvSpPr txBox="1"/>
      </xdr:nvSpPr>
      <xdr:spPr>
        <a:xfrm>
          <a:off x="4219575" y="6001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118473</xdr:rowOff>
    </xdr:from>
    <xdr:to>
      <xdr:col>20</xdr:col>
      <xdr:colOff>38100</xdr:colOff>
      <xdr:row>38</xdr:row>
      <xdr:rowOff>48623</xdr:rowOff>
    </xdr:to>
    <xdr:sp macro="" textlink="">
      <xdr:nvSpPr>
        <xdr:cNvPr id="76" name="楕円 75">
          <a:extLst>
            <a:ext uri="{FF2B5EF4-FFF2-40B4-BE49-F238E27FC236}">
              <a16:creationId xmlns:a16="http://schemas.microsoft.com/office/drawing/2014/main" id="{382078EB-77CB-40CB-8ADC-ED1D3D198A46}"/>
            </a:ext>
          </a:extLst>
        </xdr:cNvPr>
        <xdr:cNvSpPr/>
      </xdr:nvSpPr>
      <xdr:spPr>
        <a:xfrm>
          <a:off x="3381375" y="6122398"/>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169273</xdr:rowOff>
    </xdr:from>
    <xdr:to>
      <xdr:col>24</xdr:col>
      <xdr:colOff>63500</xdr:colOff>
      <xdr:row>38</xdr:row>
      <xdr:rowOff>28847</xdr:rowOff>
    </xdr:to>
    <xdr:cxnSp macro="">
      <xdr:nvCxnSpPr>
        <xdr:cNvPr id="77" name="直線コネクタ 76">
          <a:extLst>
            <a:ext uri="{FF2B5EF4-FFF2-40B4-BE49-F238E27FC236}">
              <a16:creationId xmlns:a16="http://schemas.microsoft.com/office/drawing/2014/main" id="{E57791E0-931C-493D-A4C7-AE7AE409172F}"/>
            </a:ext>
          </a:extLst>
        </xdr:cNvPr>
        <xdr:cNvCxnSpPr/>
      </xdr:nvCxnSpPr>
      <xdr:spPr>
        <a:xfrm>
          <a:off x="3429000" y="6160498"/>
          <a:ext cx="752475" cy="27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89081</xdr:rowOff>
    </xdr:from>
    <xdr:to>
      <xdr:col>15</xdr:col>
      <xdr:colOff>101600</xdr:colOff>
      <xdr:row>38</xdr:row>
      <xdr:rowOff>19231</xdr:rowOff>
    </xdr:to>
    <xdr:sp macro="" textlink="">
      <xdr:nvSpPr>
        <xdr:cNvPr id="78" name="楕円 77">
          <a:extLst>
            <a:ext uri="{FF2B5EF4-FFF2-40B4-BE49-F238E27FC236}">
              <a16:creationId xmlns:a16="http://schemas.microsoft.com/office/drawing/2014/main" id="{0EFCA86D-AACE-4101-B8C6-BB6CC49D3FC6}"/>
            </a:ext>
          </a:extLst>
        </xdr:cNvPr>
        <xdr:cNvSpPr/>
      </xdr:nvSpPr>
      <xdr:spPr>
        <a:xfrm>
          <a:off x="2571750" y="608665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139881</xdr:rowOff>
    </xdr:from>
    <xdr:to>
      <xdr:col>19</xdr:col>
      <xdr:colOff>177800</xdr:colOff>
      <xdr:row>37</xdr:row>
      <xdr:rowOff>169273</xdr:rowOff>
    </xdr:to>
    <xdr:cxnSp macro="">
      <xdr:nvCxnSpPr>
        <xdr:cNvPr id="79" name="直線コネクタ 78">
          <a:extLst>
            <a:ext uri="{FF2B5EF4-FFF2-40B4-BE49-F238E27FC236}">
              <a16:creationId xmlns:a16="http://schemas.microsoft.com/office/drawing/2014/main" id="{A0807E63-C432-4846-B242-622144890A69}"/>
            </a:ext>
          </a:extLst>
        </xdr:cNvPr>
        <xdr:cNvCxnSpPr/>
      </xdr:nvCxnSpPr>
      <xdr:spPr>
        <a:xfrm>
          <a:off x="2619375" y="6143806"/>
          <a:ext cx="809625" cy="16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61323</xdr:rowOff>
    </xdr:from>
    <xdr:to>
      <xdr:col>10</xdr:col>
      <xdr:colOff>165100</xdr:colOff>
      <xdr:row>37</xdr:row>
      <xdr:rowOff>162923</xdr:rowOff>
    </xdr:to>
    <xdr:sp macro="" textlink="">
      <xdr:nvSpPr>
        <xdr:cNvPr id="80" name="楕円 79">
          <a:extLst>
            <a:ext uri="{FF2B5EF4-FFF2-40B4-BE49-F238E27FC236}">
              <a16:creationId xmlns:a16="http://schemas.microsoft.com/office/drawing/2014/main" id="{D25570C7-059C-4CA2-8ECE-FBF05E4E8A15}"/>
            </a:ext>
          </a:extLst>
        </xdr:cNvPr>
        <xdr:cNvSpPr/>
      </xdr:nvSpPr>
      <xdr:spPr>
        <a:xfrm>
          <a:off x="1781175" y="606524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112123</xdr:rowOff>
    </xdr:from>
    <xdr:to>
      <xdr:col>15</xdr:col>
      <xdr:colOff>50800</xdr:colOff>
      <xdr:row>37</xdr:row>
      <xdr:rowOff>139881</xdr:rowOff>
    </xdr:to>
    <xdr:cxnSp macro="">
      <xdr:nvCxnSpPr>
        <xdr:cNvPr id="81" name="直線コネクタ 80">
          <a:extLst>
            <a:ext uri="{FF2B5EF4-FFF2-40B4-BE49-F238E27FC236}">
              <a16:creationId xmlns:a16="http://schemas.microsoft.com/office/drawing/2014/main" id="{0882DB83-F982-4276-88F8-D0AE1F1DC231}"/>
            </a:ext>
          </a:extLst>
        </xdr:cNvPr>
        <xdr:cNvCxnSpPr/>
      </xdr:nvCxnSpPr>
      <xdr:spPr>
        <a:xfrm>
          <a:off x="1828800" y="6112873"/>
          <a:ext cx="790575" cy="30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33564</xdr:rowOff>
    </xdr:from>
    <xdr:to>
      <xdr:col>6</xdr:col>
      <xdr:colOff>38100</xdr:colOff>
      <xdr:row>37</xdr:row>
      <xdr:rowOff>135164</xdr:rowOff>
    </xdr:to>
    <xdr:sp macro="" textlink="">
      <xdr:nvSpPr>
        <xdr:cNvPr id="82" name="楕円 81">
          <a:extLst>
            <a:ext uri="{FF2B5EF4-FFF2-40B4-BE49-F238E27FC236}">
              <a16:creationId xmlns:a16="http://schemas.microsoft.com/office/drawing/2014/main" id="{6157BC01-8C50-4F99-8B24-9F81B03DA4AA}"/>
            </a:ext>
          </a:extLst>
        </xdr:cNvPr>
        <xdr:cNvSpPr/>
      </xdr:nvSpPr>
      <xdr:spPr>
        <a:xfrm>
          <a:off x="981075" y="6031139"/>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84364</xdr:rowOff>
    </xdr:from>
    <xdr:to>
      <xdr:col>10</xdr:col>
      <xdr:colOff>114300</xdr:colOff>
      <xdr:row>37</xdr:row>
      <xdr:rowOff>112123</xdr:rowOff>
    </xdr:to>
    <xdr:cxnSp macro="">
      <xdr:nvCxnSpPr>
        <xdr:cNvPr id="83" name="直線コネクタ 82">
          <a:extLst>
            <a:ext uri="{FF2B5EF4-FFF2-40B4-BE49-F238E27FC236}">
              <a16:creationId xmlns:a16="http://schemas.microsoft.com/office/drawing/2014/main" id="{75936640-E729-45B8-92F9-B5C59D2D129B}"/>
            </a:ext>
          </a:extLst>
        </xdr:cNvPr>
        <xdr:cNvCxnSpPr/>
      </xdr:nvCxnSpPr>
      <xdr:spPr>
        <a:xfrm>
          <a:off x="1028700" y="6088289"/>
          <a:ext cx="800100" cy="24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103431</xdr:rowOff>
    </xdr:from>
    <xdr:ext cx="405111" cy="259045"/>
    <xdr:sp macro="" textlink="">
      <xdr:nvSpPr>
        <xdr:cNvPr id="84" name="n_1aveValue【道路】&#10;有形固定資産減価償却率">
          <a:extLst>
            <a:ext uri="{FF2B5EF4-FFF2-40B4-BE49-F238E27FC236}">
              <a16:creationId xmlns:a16="http://schemas.microsoft.com/office/drawing/2014/main" id="{4B5E2DF1-096D-4C39-B051-2C2A716B52B1}"/>
            </a:ext>
          </a:extLst>
        </xdr:cNvPr>
        <xdr:cNvSpPr txBox="1"/>
      </xdr:nvSpPr>
      <xdr:spPr>
        <a:xfrm>
          <a:off x="3239144" y="64312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78939</xdr:rowOff>
    </xdr:from>
    <xdr:ext cx="405111" cy="259045"/>
    <xdr:sp macro="" textlink="">
      <xdr:nvSpPr>
        <xdr:cNvPr id="85" name="n_2aveValue【道路】&#10;有形固定資産減価償却率">
          <a:extLst>
            <a:ext uri="{FF2B5EF4-FFF2-40B4-BE49-F238E27FC236}">
              <a16:creationId xmlns:a16="http://schemas.microsoft.com/office/drawing/2014/main" id="{1F93A0FB-C8F1-412A-A8D0-D93213686D1B}"/>
            </a:ext>
          </a:extLst>
        </xdr:cNvPr>
        <xdr:cNvSpPr txBox="1"/>
      </xdr:nvSpPr>
      <xdr:spPr>
        <a:xfrm>
          <a:off x="2439044" y="6403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44649</xdr:rowOff>
    </xdr:from>
    <xdr:ext cx="405111" cy="259045"/>
    <xdr:sp macro="" textlink="">
      <xdr:nvSpPr>
        <xdr:cNvPr id="86" name="n_3aveValue【道路】&#10;有形固定資産減価償却率">
          <a:extLst>
            <a:ext uri="{FF2B5EF4-FFF2-40B4-BE49-F238E27FC236}">
              <a16:creationId xmlns:a16="http://schemas.microsoft.com/office/drawing/2014/main" id="{3F77D683-2748-4D5B-84C7-151AA1663624}"/>
            </a:ext>
          </a:extLst>
        </xdr:cNvPr>
        <xdr:cNvSpPr txBox="1"/>
      </xdr:nvSpPr>
      <xdr:spPr>
        <a:xfrm>
          <a:off x="1648469" y="63724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46281</xdr:rowOff>
    </xdr:from>
    <xdr:ext cx="405111" cy="259045"/>
    <xdr:sp macro="" textlink="">
      <xdr:nvSpPr>
        <xdr:cNvPr id="87" name="n_4aveValue【道路】&#10;有形固定資産減価償却率">
          <a:extLst>
            <a:ext uri="{FF2B5EF4-FFF2-40B4-BE49-F238E27FC236}">
              <a16:creationId xmlns:a16="http://schemas.microsoft.com/office/drawing/2014/main" id="{25B80F9C-F755-4D5E-A782-C01971337EF8}"/>
            </a:ext>
          </a:extLst>
        </xdr:cNvPr>
        <xdr:cNvSpPr txBox="1"/>
      </xdr:nvSpPr>
      <xdr:spPr>
        <a:xfrm>
          <a:off x="848369" y="6374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65150</xdr:rowOff>
    </xdr:from>
    <xdr:ext cx="405111" cy="259045"/>
    <xdr:sp macro="" textlink="">
      <xdr:nvSpPr>
        <xdr:cNvPr id="88" name="n_1mainValue【道路】&#10;有形固定資産減価償却率">
          <a:extLst>
            <a:ext uri="{FF2B5EF4-FFF2-40B4-BE49-F238E27FC236}">
              <a16:creationId xmlns:a16="http://schemas.microsoft.com/office/drawing/2014/main" id="{7C18C94E-04F6-4197-8984-79DB0D1C6C89}"/>
            </a:ext>
          </a:extLst>
        </xdr:cNvPr>
        <xdr:cNvSpPr txBox="1"/>
      </xdr:nvSpPr>
      <xdr:spPr>
        <a:xfrm>
          <a:off x="3239144" y="5907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35758</xdr:rowOff>
    </xdr:from>
    <xdr:ext cx="405111" cy="259045"/>
    <xdr:sp macro="" textlink="">
      <xdr:nvSpPr>
        <xdr:cNvPr id="89" name="n_2mainValue【道路】&#10;有形固定資産減価償却率">
          <a:extLst>
            <a:ext uri="{FF2B5EF4-FFF2-40B4-BE49-F238E27FC236}">
              <a16:creationId xmlns:a16="http://schemas.microsoft.com/office/drawing/2014/main" id="{8467ED66-90AA-4026-9DC0-39E2E5BA75C9}"/>
            </a:ext>
          </a:extLst>
        </xdr:cNvPr>
        <xdr:cNvSpPr txBox="1"/>
      </xdr:nvSpPr>
      <xdr:spPr>
        <a:xfrm>
          <a:off x="2439044" y="5874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8000</xdr:rowOff>
    </xdr:from>
    <xdr:ext cx="405111" cy="259045"/>
    <xdr:sp macro="" textlink="">
      <xdr:nvSpPr>
        <xdr:cNvPr id="90" name="n_3mainValue【道路】&#10;有形固定資産減価償却率">
          <a:extLst>
            <a:ext uri="{FF2B5EF4-FFF2-40B4-BE49-F238E27FC236}">
              <a16:creationId xmlns:a16="http://schemas.microsoft.com/office/drawing/2014/main" id="{D77B8FF0-7C77-4D84-AED2-BFA051DD85E6}"/>
            </a:ext>
          </a:extLst>
        </xdr:cNvPr>
        <xdr:cNvSpPr txBox="1"/>
      </xdr:nvSpPr>
      <xdr:spPr>
        <a:xfrm>
          <a:off x="1648469" y="5850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151691</xdr:rowOff>
    </xdr:from>
    <xdr:ext cx="405111" cy="259045"/>
    <xdr:sp macro="" textlink="">
      <xdr:nvSpPr>
        <xdr:cNvPr id="91" name="n_4mainValue【道路】&#10;有形固定資産減価償却率">
          <a:extLst>
            <a:ext uri="{FF2B5EF4-FFF2-40B4-BE49-F238E27FC236}">
              <a16:creationId xmlns:a16="http://schemas.microsoft.com/office/drawing/2014/main" id="{71F501A6-6C76-48DF-B883-AA2A2D2E5C93}"/>
            </a:ext>
          </a:extLst>
        </xdr:cNvPr>
        <xdr:cNvSpPr txBox="1"/>
      </xdr:nvSpPr>
      <xdr:spPr>
        <a:xfrm>
          <a:off x="848369" y="5828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5BA6C5B3-AA2A-49BB-AB77-EB4D9938172B}"/>
            </a:ext>
          </a:extLst>
        </xdr:cNvPr>
        <xdr:cNvSpPr/>
      </xdr:nvSpPr>
      <xdr:spPr>
        <a:xfrm>
          <a:off x="59531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9A5B1AFF-CE2C-4C9F-8F56-967B8FB3EDBC}"/>
            </a:ext>
          </a:extLst>
        </xdr:cNvPr>
        <xdr:cNvSpPr/>
      </xdr:nvSpPr>
      <xdr:spPr>
        <a:xfrm>
          <a:off x="60674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CC9132BD-7D27-4D61-93DD-F0FA516E9677}"/>
            </a:ext>
          </a:extLst>
        </xdr:cNvPr>
        <xdr:cNvSpPr/>
      </xdr:nvSpPr>
      <xdr:spPr>
        <a:xfrm>
          <a:off x="60674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BCD4A35-B9E4-43A2-8ABC-BB3C7E61025B}"/>
            </a:ext>
          </a:extLst>
        </xdr:cNvPr>
        <xdr:cNvSpPr/>
      </xdr:nvSpPr>
      <xdr:spPr>
        <a:xfrm>
          <a:off x="69818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46591EB0-CE3E-4BDA-A769-4ABDE7BDF766}"/>
            </a:ext>
          </a:extLst>
        </xdr:cNvPr>
        <xdr:cNvSpPr/>
      </xdr:nvSpPr>
      <xdr:spPr>
        <a:xfrm>
          <a:off x="69818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D13889ED-947E-4D36-812E-000AB2A5001D}"/>
            </a:ext>
          </a:extLst>
        </xdr:cNvPr>
        <xdr:cNvSpPr/>
      </xdr:nvSpPr>
      <xdr:spPr>
        <a:xfrm>
          <a:off x="80105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B98CA7C6-5B51-4CF9-B4FE-FCA3E0ACDE3E}"/>
            </a:ext>
          </a:extLst>
        </xdr:cNvPr>
        <xdr:cNvSpPr/>
      </xdr:nvSpPr>
      <xdr:spPr>
        <a:xfrm>
          <a:off x="80105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BB74861B-B60F-4EB6-AF0C-324E9A7769BD}"/>
            </a:ext>
          </a:extLst>
        </xdr:cNvPr>
        <xdr:cNvSpPr/>
      </xdr:nvSpPr>
      <xdr:spPr>
        <a:xfrm>
          <a:off x="59531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3487833C-0F87-4E0F-A675-B156D1122E74}"/>
            </a:ext>
          </a:extLst>
        </xdr:cNvPr>
        <xdr:cNvSpPr txBox="1"/>
      </xdr:nvSpPr>
      <xdr:spPr>
        <a:xfrm>
          <a:off x="5915025" y="4867275"/>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E2CCA33E-8DAB-499B-BA4A-DA077EEC602E}"/>
            </a:ext>
          </a:extLst>
        </xdr:cNvPr>
        <xdr:cNvCxnSpPr/>
      </xdr:nvCxnSpPr>
      <xdr:spPr>
        <a:xfrm>
          <a:off x="5953125" y="72104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B3CDAF9A-DBC8-40E6-B56E-ED1DB2B20FC9}"/>
            </a:ext>
          </a:extLst>
        </xdr:cNvPr>
        <xdr:cNvCxnSpPr/>
      </xdr:nvCxnSpPr>
      <xdr:spPr>
        <a:xfrm>
          <a:off x="5953125" y="68484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CABDA544-0887-4C52-85ED-B19D99D4CE9A}"/>
            </a:ext>
          </a:extLst>
        </xdr:cNvPr>
        <xdr:cNvSpPr txBox="1"/>
      </xdr:nvSpPr>
      <xdr:spPr>
        <a:xfrm>
          <a:off x="5527221"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15CC0BD1-9C3B-461D-9850-7335EB6CCB64}"/>
            </a:ext>
          </a:extLst>
        </xdr:cNvPr>
        <xdr:cNvCxnSpPr/>
      </xdr:nvCxnSpPr>
      <xdr:spPr>
        <a:xfrm>
          <a:off x="5953125" y="64865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5" name="テキスト ボックス 104">
          <a:extLst>
            <a:ext uri="{FF2B5EF4-FFF2-40B4-BE49-F238E27FC236}">
              <a16:creationId xmlns:a16="http://schemas.microsoft.com/office/drawing/2014/main" id="{CD4B6BE0-84E8-4665-9DA0-6A53DBD65440}"/>
            </a:ext>
          </a:extLst>
        </xdr:cNvPr>
        <xdr:cNvSpPr txBox="1"/>
      </xdr:nvSpPr>
      <xdr:spPr>
        <a:xfrm>
          <a:off x="5421206" y="63506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B530B7FC-9208-42B0-8B58-32C079593AEF}"/>
            </a:ext>
          </a:extLst>
        </xdr:cNvPr>
        <xdr:cNvCxnSpPr/>
      </xdr:nvCxnSpPr>
      <xdr:spPr>
        <a:xfrm>
          <a:off x="5953125" y="613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7" name="テキスト ボックス 106">
          <a:extLst>
            <a:ext uri="{FF2B5EF4-FFF2-40B4-BE49-F238E27FC236}">
              <a16:creationId xmlns:a16="http://schemas.microsoft.com/office/drawing/2014/main" id="{D3065B35-461D-430E-AE4E-C47000AB8D0D}"/>
            </a:ext>
          </a:extLst>
        </xdr:cNvPr>
        <xdr:cNvSpPr txBox="1"/>
      </xdr:nvSpPr>
      <xdr:spPr>
        <a:xfrm>
          <a:off x="5421206" y="5998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8579C2FA-541E-4E69-A61C-28EDE6ABF3F3}"/>
            </a:ext>
          </a:extLst>
        </xdr:cNvPr>
        <xdr:cNvCxnSpPr/>
      </xdr:nvCxnSpPr>
      <xdr:spPr>
        <a:xfrm>
          <a:off x="5953125" y="5772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9" name="テキスト ボックス 108">
          <a:extLst>
            <a:ext uri="{FF2B5EF4-FFF2-40B4-BE49-F238E27FC236}">
              <a16:creationId xmlns:a16="http://schemas.microsoft.com/office/drawing/2014/main" id="{95B2A60F-A7BB-4FF5-8F86-069F925BCBC8}"/>
            </a:ext>
          </a:extLst>
        </xdr:cNvPr>
        <xdr:cNvSpPr txBox="1"/>
      </xdr:nvSpPr>
      <xdr:spPr>
        <a:xfrm>
          <a:off x="5421206" y="563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36E3A548-7348-43F8-8A20-07C450156D0E}"/>
            </a:ext>
          </a:extLst>
        </xdr:cNvPr>
        <xdr:cNvCxnSpPr/>
      </xdr:nvCxnSpPr>
      <xdr:spPr>
        <a:xfrm>
          <a:off x="5953125" y="5410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1" name="テキスト ボックス 110">
          <a:extLst>
            <a:ext uri="{FF2B5EF4-FFF2-40B4-BE49-F238E27FC236}">
              <a16:creationId xmlns:a16="http://schemas.microsoft.com/office/drawing/2014/main" id="{67F44B6F-EEFD-435C-9F35-821F2998DAB6}"/>
            </a:ext>
          </a:extLst>
        </xdr:cNvPr>
        <xdr:cNvSpPr txBox="1"/>
      </xdr:nvSpPr>
      <xdr:spPr>
        <a:xfrm>
          <a:off x="5421206" y="52743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59F51354-34ED-4F44-A7AF-35840384B022}"/>
            </a:ext>
          </a:extLst>
        </xdr:cNvPr>
        <xdr:cNvCxnSpPr/>
      </xdr:nvCxnSpPr>
      <xdr:spPr>
        <a:xfrm>
          <a:off x="5953125" y="5048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3" name="テキスト ボックス 112">
          <a:extLst>
            <a:ext uri="{FF2B5EF4-FFF2-40B4-BE49-F238E27FC236}">
              <a16:creationId xmlns:a16="http://schemas.microsoft.com/office/drawing/2014/main" id="{7C09C2DA-E464-4499-A4FA-D25A0038067E}"/>
            </a:ext>
          </a:extLst>
        </xdr:cNvPr>
        <xdr:cNvSpPr txBox="1"/>
      </xdr:nvSpPr>
      <xdr:spPr>
        <a:xfrm>
          <a:off x="5324703" y="491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a:extLst>
            <a:ext uri="{FF2B5EF4-FFF2-40B4-BE49-F238E27FC236}">
              <a16:creationId xmlns:a16="http://schemas.microsoft.com/office/drawing/2014/main" id="{2E6C5650-CD19-4C50-8900-FCE28ED10B27}"/>
            </a:ext>
          </a:extLst>
        </xdr:cNvPr>
        <xdr:cNvSpPr/>
      </xdr:nvSpPr>
      <xdr:spPr>
        <a:xfrm>
          <a:off x="59531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125238</xdr:rowOff>
    </xdr:from>
    <xdr:to>
      <xdr:col>54</xdr:col>
      <xdr:colOff>189865</xdr:colOff>
      <xdr:row>42</xdr:row>
      <xdr:rowOff>17858</xdr:rowOff>
    </xdr:to>
    <xdr:cxnSp macro="">
      <xdr:nvCxnSpPr>
        <xdr:cNvPr id="115" name="直線コネクタ 114">
          <a:extLst>
            <a:ext uri="{FF2B5EF4-FFF2-40B4-BE49-F238E27FC236}">
              <a16:creationId xmlns:a16="http://schemas.microsoft.com/office/drawing/2014/main" id="{88053476-FA4D-449B-95A7-0EA9F4857183}"/>
            </a:ext>
          </a:extLst>
        </xdr:cNvPr>
        <xdr:cNvCxnSpPr/>
      </xdr:nvCxnSpPr>
      <xdr:spPr>
        <a:xfrm flipV="1">
          <a:off x="9429115" y="5637038"/>
          <a:ext cx="0" cy="1191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21685</xdr:rowOff>
    </xdr:from>
    <xdr:ext cx="534377" cy="259045"/>
    <xdr:sp macro="" textlink="">
      <xdr:nvSpPr>
        <xdr:cNvPr id="116" name="【道路】&#10;一人当たり延長最小値テキスト">
          <a:extLst>
            <a:ext uri="{FF2B5EF4-FFF2-40B4-BE49-F238E27FC236}">
              <a16:creationId xmlns:a16="http://schemas.microsoft.com/office/drawing/2014/main" id="{C0414AEF-E077-4C28-822F-1E1EAED31291}"/>
            </a:ext>
          </a:extLst>
        </xdr:cNvPr>
        <xdr:cNvSpPr txBox="1"/>
      </xdr:nvSpPr>
      <xdr:spPr>
        <a:xfrm>
          <a:off x="9467850" y="6832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17858</xdr:rowOff>
    </xdr:from>
    <xdr:to>
      <xdr:col>55</xdr:col>
      <xdr:colOff>88900</xdr:colOff>
      <xdr:row>42</xdr:row>
      <xdr:rowOff>17858</xdr:rowOff>
    </xdr:to>
    <xdr:cxnSp macro="">
      <xdr:nvCxnSpPr>
        <xdr:cNvPr id="117" name="直線コネクタ 116">
          <a:extLst>
            <a:ext uri="{FF2B5EF4-FFF2-40B4-BE49-F238E27FC236}">
              <a16:creationId xmlns:a16="http://schemas.microsoft.com/office/drawing/2014/main" id="{05C32991-BDA4-4166-AC76-814034ECA4C9}"/>
            </a:ext>
          </a:extLst>
        </xdr:cNvPr>
        <xdr:cNvCxnSpPr/>
      </xdr:nvCxnSpPr>
      <xdr:spPr>
        <a:xfrm>
          <a:off x="9363075" y="6828233"/>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71915</xdr:rowOff>
    </xdr:from>
    <xdr:ext cx="599010" cy="259045"/>
    <xdr:sp macro="" textlink="">
      <xdr:nvSpPr>
        <xdr:cNvPr id="118" name="【道路】&#10;一人当たり延長最大値テキスト">
          <a:extLst>
            <a:ext uri="{FF2B5EF4-FFF2-40B4-BE49-F238E27FC236}">
              <a16:creationId xmlns:a16="http://schemas.microsoft.com/office/drawing/2014/main" id="{645A32DF-6940-4BF9-B3B5-C5CAB3063CE3}"/>
            </a:ext>
          </a:extLst>
        </xdr:cNvPr>
        <xdr:cNvSpPr txBox="1"/>
      </xdr:nvSpPr>
      <xdr:spPr>
        <a:xfrm>
          <a:off x="9467850" y="5421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125238</xdr:rowOff>
    </xdr:from>
    <xdr:to>
      <xdr:col>55</xdr:col>
      <xdr:colOff>88900</xdr:colOff>
      <xdr:row>34</xdr:row>
      <xdr:rowOff>125238</xdr:rowOff>
    </xdr:to>
    <xdr:cxnSp macro="">
      <xdr:nvCxnSpPr>
        <xdr:cNvPr id="119" name="直線コネクタ 118">
          <a:extLst>
            <a:ext uri="{FF2B5EF4-FFF2-40B4-BE49-F238E27FC236}">
              <a16:creationId xmlns:a16="http://schemas.microsoft.com/office/drawing/2014/main" id="{676A9A2F-2607-4473-8CA1-02DEE20FF7D6}"/>
            </a:ext>
          </a:extLst>
        </xdr:cNvPr>
        <xdr:cNvCxnSpPr/>
      </xdr:nvCxnSpPr>
      <xdr:spPr>
        <a:xfrm>
          <a:off x="9363075" y="5637038"/>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14243</xdr:rowOff>
    </xdr:from>
    <xdr:ext cx="534377" cy="259045"/>
    <xdr:sp macro="" textlink="">
      <xdr:nvSpPr>
        <xdr:cNvPr id="120" name="【道路】&#10;一人当たり延長平均値テキスト">
          <a:extLst>
            <a:ext uri="{FF2B5EF4-FFF2-40B4-BE49-F238E27FC236}">
              <a16:creationId xmlns:a16="http://schemas.microsoft.com/office/drawing/2014/main" id="{18FBA30E-A3B8-4236-B259-F11AF0AC2649}"/>
            </a:ext>
          </a:extLst>
        </xdr:cNvPr>
        <xdr:cNvSpPr txBox="1"/>
      </xdr:nvSpPr>
      <xdr:spPr>
        <a:xfrm>
          <a:off x="9467850" y="64975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162816</xdr:rowOff>
    </xdr:from>
    <xdr:to>
      <xdr:col>55</xdr:col>
      <xdr:colOff>50800</xdr:colOff>
      <xdr:row>41</xdr:row>
      <xdr:rowOff>92966</xdr:rowOff>
    </xdr:to>
    <xdr:sp macro="" textlink="">
      <xdr:nvSpPr>
        <xdr:cNvPr id="121" name="フローチャート: 判断 120">
          <a:extLst>
            <a:ext uri="{FF2B5EF4-FFF2-40B4-BE49-F238E27FC236}">
              <a16:creationId xmlns:a16="http://schemas.microsoft.com/office/drawing/2014/main" id="{20C85E66-696E-4E67-AD2A-D8CD152BDA1F}"/>
            </a:ext>
          </a:extLst>
        </xdr:cNvPr>
        <xdr:cNvSpPr/>
      </xdr:nvSpPr>
      <xdr:spPr>
        <a:xfrm>
          <a:off x="9401175" y="6646166"/>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153919</xdr:rowOff>
    </xdr:from>
    <xdr:to>
      <xdr:col>50</xdr:col>
      <xdr:colOff>165100</xdr:colOff>
      <xdr:row>41</xdr:row>
      <xdr:rowOff>84069</xdr:rowOff>
    </xdr:to>
    <xdr:sp macro="" textlink="">
      <xdr:nvSpPr>
        <xdr:cNvPr id="122" name="フローチャート: 判断 121">
          <a:extLst>
            <a:ext uri="{FF2B5EF4-FFF2-40B4-BE49-F238E27FC236}">
              <a16:creationId xmlns:a16="http://schemas.microsoft.com/office/drawing/2014/main" id="{D5B08565-185A-48D3-A09B-FE06C57A8E71}"/>
            </a:ext>
          </a:extLst>
        </xdr:cNvPr>
        <xdr:cNvSpPr/>
      </xdr:nvSpPr>
      <xdr:spPr>
        <a:xfrm>
          <a:off x="8639175" y="664044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160704</xdr:rowOff>
    </xdr:from>
    <xdr:to>
      <xdr:col>46</xdr:col>
      <xdr:colOff>38100</xdr:colOff>
      <xdr:row>41</xdr:row>
      <xdr:rowOff>90854</xdr:rowOff>
    </xdr:to>
    <xdr:sp macro="" textlink="">
      <xdr:nvSpPr>
        <xdr:cNvPr id="123" name="フローチャート: 判断 122">
          <a:extLst>
            <a:ext uri="{FF2B5EF4-FFF2-40B4-BE49-F238E27FC236}">
              <a16:creationId xmlns:a16="http://schemas.microsoft.com/office/drawing/2014/main" id="{5CCC3F31-35AD-42E5-8BF9-9303DE638814}"/>
            </a:ext>
          </a:extLst>
        </xdr:cNvPr>
        <xdr:cNvSpPr/>
      </xdr:nvSpPr>
      <xdr:spPr>
        <a:xfrm>
          <a:off x="7839075" y="6650404"/>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163206</xdr:rowOff>
    </xdr:from>
    <xdr:to>
      <xdr:col>41</xdr:col>
      <xdr:colOff>101600</xdr:colOff>
      <xdr:row>41</xdr:row>
      <xdr:rowOff>93356</xdr:rowOff>
    </xdr:to>
    <xdr:sp macro="" textlink="">
      <xdr:nvSpPr>
        <xdr:cNvPr id="124" name="フローチャート: 判断 123">
          <a:extLst>
            <a:ext uri="{FF2B5EF4-FFF2-40B4-BE49-F238E27FC236}">
              <a16:creationId xmlns:a16="http://schemas.microsoft.com/office/drawing/2014/main" id="{D202842A-A911-4696-A742-C281742657F4}"/>
            </a:ext>
          </a:extLst>
        </xdr:cNvPr>
        <xdr:cNvSpPr/>
      </xdr:nvSpPr>
      <xdr:spPr>
        <a:xfrm>
          <a:off x="7029450" y="664655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41878</xdr:rowOff>
    </xdr:from>
    <xdr:to>
      <xdr:col>36</xdr:col>
      <xdr:colOff>165100</xdr:colOff>
      <xdr:row>41</xdr:row>
      <xdr:rowOff>143478</xdr:rowOff>
    </xdr:to>
    <xdr:sp macro="" textlink="">
      <xdr:nvSpPr>
        <xdr:cNvPr id="125" name="フローチャート: 判断 124">
          <a:extLst>
            <a:ext uri="{FF2B5EF4-FFF2-40B4-BE49-F238E27FC236}">
              <a16:creationId xmlns:a16="http://schemas.microsoft.com/office/drawing/2014/main" id="{24CFC584-FE9C-4604-8A70-697BABEAC45C}"/>
            </a:ext>
          </a:extLst>
        </xdr:cNvPr>
        <xdr:cNvSpPr/>
      </xdr:nvSpPr>
      <xdr:spPr>
        <a:xfrm>
          <a:off x="6238875" y="669350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E1044DF0-ED49-44FC-BF1A-231827AF64A0}"/>
            </a:ext>
          </a:extLst>
        </xdr:cNvPr>
        <xdr:cNvSpPr txBox="1"/>
      </xdr:nvSpPr>
      <xdr:spPr>
        <a:xfrm>
          <a:off x="92583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1531F67A-F110-4508-8E22-481F54C07360}"/>
            </a:ext>
          </a:extLst>
        </xdr:cNvPr>
        <xdr:cNvSpPr txBox="1"/>
      </xdr:nvSpPr>
      <xdr:spPr>
        <a:xfrm>
          <a:off x="8515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BCA10CC2-72F7-4958-85D7-CDA6C08FE84C}"/>
            </a:ext>
          </a:extLst>
        </xdr:cNvPr>
        <xdr:cNvSpPr txBox="1"/>
      </xdr:nvSpPr>
      <xdr:spPr>
        <a:xfrm>
          <a:off x="7715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5183CA5B-3964-4D0E-A41D-C928E96A14A8}"/>
            </a:ext>
          </a:extLst>
        </xdr:cNvPr>
        <xdr:cNvSpPr txBox="1"/>
      </xdr:nvSpPr>
      <xdr:spPr>
        <a:xfrm>
          <a:off x="690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51CAA769-067B-42F5-849D-C7A40CEF9EF1}"/>
            </a:ext>
          </a:extLst>
        </xdr:cNvPr>
        <xdr:cNvSpPr txBox="1"/>
      </xdr:nvSpPr>
      <xdr:spPr>
        <a:xfrm>
          <a:off x="6115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34287</xdr:rowOff>
    </xdr:from>
    <xdr:to>
      <xdr:col>55</xdr:col>
      <xdr:colOff>50800</xdr:colOff>
      <xdr:row>41</xdr:row>
      <xdr:rowOff>135887</xdr:rowOff>
    </xdr:to>
    <xdr:sp macro="" textlink="">
      <xdr:nvSpPr>
        <xdr:cNvPr id="131" name="楕円 130">
          <a:extLst>
            <a:ext uri="{FF2B5EF4-FFF2-40B4-BE49-F238E27FC236}">
              <a16:creationId xmlns:a16="http://schemas.microsoft.com/office/drawing/2014/main" id="{58B27FBF-5823-417A-A8FC-FD5252833AEC}"/>
            </a:ext>
          </a:extLst>
        </xdr:cNvPr>
        <xdr:cNvSpPr/>
      </xdr:nvSpPr>
      <xdr:spPr>
        <a:xfrm>
          <a:off x="9401175" y="6679562"/>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141242</xdr:rowOff>
    </xdr:from>
    <xdr:ext cx="534377" cy="259045"/>
    <xdr:sp macro="" textlink="">
      <xdr:nvSpPr>
        <xdr:cNvPr id="132" name="【道路】&#10;一人当たり延長該当値テキスト">
          <a:extLst>
            <a:ext uri="{FF2B5EF4-FFF2-40B4-BE49-F238E27FC236}">
              <a16:creationId xmlns:a16="http://schemas.microsoft.com/office/drawing/2014/main" id="{A41CD129-AE6D-47B6-A1C2-0873B4E208E0}"/>
            </a:ext>
          </a:extLst>
        </xdr:cNvPr>
        <xdr:cNvSpPr txBox="1"/>
      </xdr:nvSpPr>
      <xdr:spPr>
        <a:xfrm>
          <a:off x="9467850" y="6630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36415</xdr:rowOff>
    </xdr:from>
    <xdr:to>
      <xdr:col>50</xdr:col>
      <xdr:colOff>165100</xdr:colOff>
      <xdr:row>41</xdr:row>
      <xdr:rowOff>138015</xdr:rowOff>
    </xdr:to>
    <xdr:sp macro="" textlink="">
      <xdr:nvSpPr>
        <xdr:cNvPr id="133" name="楕円 132">
          <a:extLst>
            <a:ext uri="{FF2B5EF4-FFF2-40B4-BE49-F238E27FC236}">
              <a16:creationId xmlns:a16="http://schemas.microsoft.com/office/drawing/2014/main" id="{2DD52B4E-9162-4C51-8A18-C3A3767A4F7E}"/>
            </a:ext>
          </a:extLst>
        </xdr:cNvPr>
        <xdr:cNvSpPr/>
      </xdr:nvSpPr>
      <xdr:spPr>
        <a:xfrm>
          <a:off x="8639175" y="668486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85087</xdr:rowOff>
    </xdr:from>
    <xdr:to>
      <xdr:col>55</xdr:col>
      <xdr:colOff>0</xdr:colOff>
      <xdr:row>41</xdr:row>
      <xdr:rowOff>87215</xdr:rowOff>
    </xdr:to>
    <xdr:cxnSp macro="">
      <xdr:nvCxnSpPr>
        <xdr:cNvPr id="134" name="直線コネクタ 133">
          <a:extLst>
            <a:ext uri="{FF2B5EF4-FFF2-40B4-BE49-F238E27FC236}">
              <a16:creationId xmlns:a16="http://schemas.microsoft.com/office/drawing/2014/main" id="{AB754BFF-44E4-43FB-A9AE-58DD43A95679}"/>
            </a:ext>
          </a:extLst>
        </xdr:cNvPr>
        <xdr:cNvCxnSpPr/>
      </xdr:nvCxnSpPr>
      <xdr:spPr>
        <a:xfrm flipV="1">
          <a:off x="8686800" y="6736712"/>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38946</xdr:rowOff>
    </xdr:from>
    <xdr:to>
      <xdr:col>46</xdr:col>
      <xdr:colOff>38100</xdr:colOff>
      <xdr:row>41</xdr:row>
      <xdr:rowOff>140546</xdr:rowOff>
    </xdr:to>
    <xdr:sp macro="" textlink="">
      <xdr:nvSpPr>
        <xdr:cNvPr id="135" name="楕円 134">
          <a:extLst>
            <a:ext uri="{FF2B5EF4-FFF2-40B4-BE49-F238E27FC236}">
              <a16:creationId xmlns:a16="http://schemas.microsoft.com/office/drawing/2014/main" id="{286C39BD-DB4E-45A8-9A63-D10ACD949B4E}"/>
            </a:ext>
          </a:extLst>
        </xdr:cNvPr>
        <xdr:cNvSpPr/>
      </xdr:nvSpPr>
      <xdr:spPr>
        <a:xfrm>
          <a:off x="7839075" y="6687396"/>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87215</xdr:rowOff>
    </xdr:from>
    <xdr:to>
      <xdr:col>50</xdr:col>
      <xdr:colOff>114300</xdr:colOff>
      <xdr:row>41</xdr:row>
      <xdr:rowOff>89746</xdr:rowOff>
    </xdr:to>
    <xdr:cxnSp macro="">
      <xdr:nvCxnSpPr>
        <xdr:cNvPr id="136" name="直線コネクタ 135">
          <a:extLst>
            <a:ext uri="{FF2B5EF4-FFF2-40B4-BE49-F238E27FC236}">
              <a16:creationId xmlns:a16="http://schemas.microsoft.com/office/drawing/2014/main" id="{DBDBB98C-79A5-44F2-B29F-5B802EBB9C20}"/>
            </a:ext>
          </a:extLst>
        </xdr:cNvPr>
        <xdr:cNvCxnSpPr/>
      </xdr:nvCxnSpPr>
      <xdr:spPr>
        <a:xfrm flipV="1">
          <a:off x="7886700" y="6732490"/>
          <a:ext cx="800100" cy="2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41150</xdr:rowOff>
    </xdr:from>
    <xdr:to>
      <xdr:col>41</xdr:col>
      <xdr:colOff>101600</xdr:colOff>
      <xdr:row>41</xdr:row>
      <xdr:rowOff>142750</xdr:rowOff>
    </xdr:to>
    <xdr:sp macro="" textlink="">
      <xdr:nvSpPr>
        <xdr:cNvPr id="137" name="楕円 136">
          <a:extLst>
            <a:ext uri="{FF2B5EF4-FFF2-40B4-BE49-F238E27FC236}">
              <a16:creationId xmlns:a16="http://schemas.microsoft.com/office/drawing/2014/main" id="{4D1147C6-F36D-4D7A-A132-C1E0AEF43DC7}"/>
            </a:ext>
          </a:extLst>
        </xdr:cNvPr>
        <xdr:cNvSpPr/>
      </xdr:nvSpPr>
      <xdr:spPr>
        <a:xfrm>
          <a:off x="7029450" y="668960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89746</xdr:rowOff>
    </xdr:from>
    <xdr:to>
      <xdr:col>45</xdr:col>
      <xdr:colOff>177800</xdr:colOff>
      <xdr:row>41</xdr:row>
      <xdr:rowOff>91950</xdr:rowOff>
    </xdr:to>
    <xdr:cxnSp macro="">
      <xdr:nvCxnSpPr>
        <xdr:cNvPr id="138" name="直線コネクタ 137">
          <a:extLst>
            <a:ext uri="{FF2B5EF4-FFF2-40B4-BE49-F238E27FC236}">
              <a16:creationId xmlns:a16="http://schemas.microsoft.com/office/drawing/2014/main" id="{7357F1C1-AB7A-450F-AA7F-FE279E087297}"/>
            </a:ext>
          </a:extLst>
        </xdr:cNvPr>
        <xdr:cNvCxnSpPr/>
      </xdr:nvCxnSpPr>
      <xdr:spPr>
        <a:xfrm flipV="1">
          <a:off x="7077075" y="6735021"/>
          <a:ext cx="809625" cy="2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43029</xdr:rowOff>
    </xdr:from>
    <xdr:to>
      <xdr:col>36</xdr:col>
      <xdr:colOff>165100</xdr:colOff>
      <xdr:row>41</xdr:row>
      <xdr:rowOff>144629</xdr:rowOff>
    </xdr:to>
    <xdr:sp macro="" textlink="">
      <xdr:nvSpPr>
        <xdr:cNvPr id="139" name="楕円 138">
          <a:extLst>
            <a:ext uri="{FF2B5EF4-FFF2-40B4-BE49-F238E27FC236}">
              <a16:creationId xmlns:a16="http://schemas.microsoft.com/office/drawing/2014/main" id="{3E7C0B02-4829-4694-8F42-7EC4EF3A0750}"/>
            </a:ext>
          </a:extLst>
        </xdr:cNvPr>
        <xdr:cNvSpPr/>
      </xdr:nvSpPr>
      <xdr:spPr>
        <a:xfrm>
          <a:off x="6238875" y="669465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91950</xdr:rowOff>
    </xdr:from>
    <xdr:to>
      <xdr:col>41</xdr:col>
      <xdr:colOff>50800</xdr:colOff>
      <xdr:row>41</xdr:row>
      <xdr:rowOff>93829</xdr:rowOff>
    </xdr:to>
    <xdr:cxnSp macro="">
      <xdr:nvCxnSpPr>
        <xdr:cNvPr id="140" name="直線コネクタ 139">
          <a:extLst>
            <a:ext uri="{FF2B5EF4-FFF2-40B4-BE49-F238E27FC236}">
              <a16:creationId xmlns:a16="http://schemas.microsoft.com/office/drawing/2014/main" id="{FC19AF69-FA1F-47C0-87C7-C8E21AC93AE3}"/>
            </a:ext>
          </a:extLst>
        </xdr:cNvPr>
        <xdr:cNvCxnSpPr/>
      </xdr:nvCxnSpPr>
      <xdr:spPr>
        <a:xfrm flipV="1">
          <a:off x="6286500" y="6737225"/>
          <a:ext cx="790575" cy="5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100596</xdr:rowOff>
    </xdr:from>
    <xdr:ext cx="534377" cy="259045"/>
    <xdr:sp macro="" textlink="">
      <xdr:nvSpPr>
        <xdr:cNvPr id="141" name="n_1aveValue【道路】&#10;一人当たり延長">
          <a:extLst>
            <a:ext uri="{FF2B5EF4-FFF2-40B4-BE49-F238E27FC236}">
              <a16:creationId xmlns:a16="http://schemas.microsoft.com/office/drawing/2014/main" id="{0D150F73-B0E5-4F47-8FD6-E8793EED9D36}"/>
            </a:ext>
          </a:extLst>
        </xdr:cNvPr>
        <xdr:cNvSpPr txBox="1"/>
      </xdr:nvSpPr>
      <xdr:spPr>
        <a:xfrm>
          <a:off x="8429136" y="6428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107381</xdr:rowOff>
    </xdr:from>
    <xdr:ext cx="534377" cy="259045"/>
    <xdr:sp macro="" textlink="">
      <xdr:nvSpPr>
        <xdr:cNvPr id="142" name="n_2aveValue【道路】&#10;一人当たり延長">
          <a:extLst>
            <a:ext uri="{FF2B5EF4-FFF2-40B4-BE49-F238E27FC236}">
              <a16:creationId xmlns:a16="http://schemas.microsoft.com/office/drawing/2014/main" id="{E93A0D10-3B44-4FAF-9800-D1C89D616468}"/>
            </a:ext>
          </a:extLst>
        </xdr:cNvPr>
        <xdr:cNvSpPr txBox="1"/>
      </xdr:nvSpPr>
      <xdr:spPr>
        <a:xfrm>
          <a:off x="7648086" y="6428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109883</xdr:rowOff>
    </xdr:from>
    <xdr:ext cx="534377" cy="259045"/>
    <xdr:sp macro="" textlink="">
      <xdr:nvSpPr>
        <xdr:cNvPr id="143" name="n_3aveValue【道路】&#10;一人当たり延長">
          <a:extLst>
            <a:ext uri="{FF2B5EF4-FFF2-40B4-BE49-F238E27FC236}">
              <a16:creationId xmlns:a16="http://schemas.microsoft.com/office/drawing/2014/main" id="{E84A5BCF-0507-46A7-9640-67535880A5F8}"/>
            </a:ext>
          </a:extLst>
        </xdr:cNvPr>
        <xdr:cNvSpPr txBox="1"/>
      </xdr:nvSpPr>
      <xdr:spPr>
        <a:xfrm>
          <a:off x="6847986" y="6431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160005</xdr:rowOff>
    </xdr:from>
    <xdr:ext cx="534377" cy="259045"/>
    <xdr:sp macro="" textlink="">
      <xdr:nvSpPr>
        <xdr:cNvPr id="144" name="n_4aveValue【道路】&#10;一人当たり延長">
          <a:extLst>
            <a:ext uri="{FF2B5EF4-FFF2-40B4-BE49-F238E27FC236}">
              <a16:creationId xmlns:a16="http://schemas.microsoft.com/office/drawing/2014/main" id="{7F509B4A-355C-4C85-B86D-63B44E6EE605}"/>
            </a:ext>
          </a:extLst>
        </xdr:cNvPr>
        <xdr:cNvSpPr txBox="1"/>
      </xdr:nvSpPr>
      <xdr:spPr>
        <a:xfrm>
          <a:off x="6038361" y="6487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129142</xdr:rowOff>
    </xdr:from>
    <xdr:ext cx="534377" cy="259045"/>
    <xdr:sp macro="" textlink="">
      <xdr:nvSpPr>
        <xdr:cNvPr id="145" name="n_1mainValue【道路】&#10;一人当たり延長">
          <a:extLst>
            <a:ext uri="{FF2B5EF4-FFF2-40B4-BE49-F238E27FC236}">
              <a16:creationId xmlns:a16="http://schemas.microsoft.com/office/drawing/2014/main" id="{B23E631A-1F79-41CA-B450-12609796645C}"/>
            </a:ext>
          </a:extLst>
        </xdr:cNvPr>
        <xdr:cNvSpPr txBox="1"/>
      </xdr:nvSpPr>
      <xdr:spPr>
        <a:xfrm>
          <a:off x="8429136" y="6774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131673</xdr:rowOff>
    </xdr:from>
    <xdr:ext cx="534377" cy="259045"/>
    <xdr:sp macro="" textlink="">
      <xdr:nvSpPr>
        <xdr:cNvPr id="146" name="n_2mainValue【道路】&#10;一人当たり延長">
          <a:extLst>
            <a:ext uri="{FF2B5EF4-FFF2-40B4-BE49-F238E27FC236}">
              <a16:creationId xmlns:a16="http://schemas.microsoft.com/office/drawing/2014/main" id="{6761B694-B9AE-43BE-9B11-B3B01F59C9AD}"/>
            </a:ext>
          </a:extLst>
        </xdr:cNvPr>
        <xdr:cNvSpPr txBox="1"/>
      </xdr:nvSpPr>
      <xdr:spPr>
        <a:xfrm>
          <a:off x="7648086" y="6780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133877</xdr:rowOff>
    </xdr:from>
    <xdr:ext cx="534377" cy="259045"/>
    <xdr:sp macro="" textlink="">
      <xdr:nvSpPr>
        <xdr:cNvPr id="147" name="n_3mainValue【道路】&#10;一人当たり延長">
          <a:extLst>
            <a:ext uri="{FF2B5EF4-FFF2-40B4-BE49-F238E27FC236}">
              <a16:creationId xmlns:a16="http://schemas.microsoft.com/office/drawing/2014/main" id="{AD6C6E90-C892-41B9-B12E-B14983165B7F}"/>
            </a:ext>
          </a:extLst>
        </xdr:cNvPr>
        <xdr:cNvSpPr txBox="1"/>
      </xdr:nvSpPr>
      <xdr:spPr>
        <a:xfrm>
          <a:off x="6847986" y="6782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135756</xdr:rowOff>
    </xdr:from>
    <xdr:ext cx="534377" cy="259045"/>
    <xdr:sp macro="" textlink="">
      <xdr:nvSpPr>
        <xdr:cNvPr id="148" name="n_4mainValue【道路】&#10;一人当たり延長">
          <a:extLst>
            <a:ext uri="{FF2B5EF4-FFF2-40B4-BE49-F238E27FC236}">
              <a16:creationId xmlns:a16="http://schemas.microsoft.com/office/drawing/2014/main" id="{8E7D9E99-35FD-43B2-9BEA-68B4B1E0FC14}"/>
            </a:ext>
          </a:extLst>
        </xdr:cNvPr>
        <xdr:cNvSpPr txBox="1"/>
      </xdr:nvSpPr>
      <xdr:spPr>
        <a:xfrm>
          <a:off x="6038361" y="6784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6199DAF4-1038-4E31-858D-4B51335B78A9}"/>
            </a:ext>
          </a:extLst>
        </xdr:cNvPr>
        <xdr:cNvSpPr/>
      </xdr:nvSpPr>
      <xdr:spPr>
        <a:xfrm>
          <a:off x="6858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868C8507-2AE3-4CA8-BA7F-0416943D5B50}"/>
            </a:ext>
          </a:extLst>
        </xdr:cNvPr>
        <xdr:cNvSpPr/>
      </xdr:nvSpPr>
      <xdr:spPr>
        <a:xfrm>
          <a:off x="80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1326C3E1-61BF-43EF-807B-12EB80E11666}"/>
            </a:ext>
          </a:extLst>
        </xdr:cNvPr>
        <xdr:cNvSpPr/>
      </xdr:nvSpPr>
      <xdr:spPr>
        <a:xfrm>
          <a:off x="80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46EC2B53-B77F-46B2-8BB2-C6A7E6F9A25B}"/>
            </a:ext>
          </a:extLst>
        </xdr:cNvPr>
        <xdr:cNvSpPr/>
      </xdr:nvSpPr>
      <xdr:spPr>
        <a:xfrm>
          <a:off x="17145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1DD430C1-2360-43D7-9F1F-5A522251C25A}"/>
            </a:ext>
          </a:extLst>
        </xdr:cNvPr>
        <xdr:cNvSpPr/>
      </xdr:nvSpPr>
      <xdr:spPr>
        <a:xfrm>
          <a:off x="17145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CBAA06AC-9497-454E-A09A-097BFF6139C9}"/>
            </a:ext>
          </a:extLst>
        </xdr:cNvPr>
        <xdr:cNvSpPr/>
      </xdr:nvSpPr>
      <xdr:spPr>
        <a:xfrm>
          <a:off x="27432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807F3269-BF85-46F1-803F-03573FBC3F84}"/>
            </a:ext>
          </a:extLst>
        </xdr:cNvPr>
        <xdr:cNvSpPr/>
      </xdr:nvSpPr>
      <xdr:spPr>
        <a:xfrm>
          <a:off x="27432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9D4998C1-AC96-4A85-8EE6-763034928672}"/>
            </a:ext>
          </a:extLst>
        </xdr:cNvPr>
        <xdr:cNvSpPr/>
      </xdr:nvSpPr>
      <xdr:spPr>
        <a:xfrm>
          <a:off x="6858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10B35C3B-C1AE-4540-A132-5C2B271C76FD}"/>
            </a:ext>
          </a:extLst>
        </xdr:cNvPr>
        <xdr:cNvSpPr txBox="1"/>
      </xdr:nvSpPr>
      <xdr:spPr>
        <a:xfrm>
          <a:off x="666750"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78E9A083-47B5-4488-AF1E-BC8059737831}"/>
            </a:ext>
          </a:extLst>
        </xdr:cNvPr>
        <xdr:cNvCxnSpPr/>
      </xdr:nvCxnSpPr>
      <xdr:spPr>
        <a:xfrm>
          <a:off x="6858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F0BAE207-ABEA-4A19-AE2A-097C7DCB1D97}"/>
            </a:ext>
          </a:extLst>
        </xdr:cNvPr>
        <xdr:cNvSpPr txBox="1"/>
      </xdr:nvSpPr>
      <xdr:spPr>
        <a:xfrm>
          <a:off x="2789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47ECC41C-F9D5-4CD6-9A36-836599E81B96}"/>
            </a:ext>
          </a:extLst>
        </xdr:cNvPr>
        <xdr:cNvCxnSpPr/>
      </xdr:nvCxnSpPr>
      <xdr:spPr>
        <a:xfrm>
          <a:off x="685800" y="1050335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FA29847D-A5F1-42A9-A889-107C57409AC9}"/>
            </a:ext>
          </a:extLst>
        </xdr:cNvPr>
        <xdr:cNvSpPr txBox="1"/>
      </xdr:nvSpPr>
      <xdr:spPr>
        <a:xfrm>
          <a:off x="278946" y="103738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02C4BBC1-9395-4F3E-9A63-6D1619137C0B}"/>
            </a:ext>
          </a:extLst>
        </xdr:cNvPr>
        <xdr:cNvCxnSpPr/>
      </xdr:nvCxnSpPr>
      <xdr:spPr>
        <a:xfrm>
          <a:off x="685800" y="101926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A9AD303D-126C-4E6B-8608-9C9E36CA11D4}"/>
            </a:ext>
          </a:extLst>
        </xdr:cNvPr>
        <xdr:cNvSpPr txBox="1"/>
      </xdr:nvSpPr>
      <xdr:spPr>
        <a:xfrm>
          <a:off x="339891" y="100567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9A92E7FA-9DDB-4901-B9EC-0190A2CD5B71}"/>
            </a:ext>
          </a:extLst>
        </xdr:cNvPr>
        <xdr:cNvCxnSpPr/>
      </xdr:nvCxnSpPr>
      <xdr:spPr>
        <a:xfrm>
          <a:off x="685800" y="98851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BD1DA808-79E4-40BB-97EA-4B0B653AB61F}"/>
            </a:ext>
          </a:extLst>
        </xdr:cNvPr>
        <xdr:cNvSpPr txBox="1"/>
      </xdr:nvSpPr>
      <xdr:spPr>
        <a:xfrm>
          <a:off x="339891" y="97460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AB328428-0905-4A6E-9D64-73C440C2475B}"/>
            </a:ext>
          </a:extLst>
        </xdr:cNvPr>
        <xdr:cNvCxnSpPr/>
      </xdr:nvCxnSpPr>
      <xdr:spPr>
        <a:xfrm>
          <a:off x="685800" y="957444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FBE125C9-827F-4039-8819-E9FACC628312}"/>
            </a:ext>
          </a:extLst>
        </xdr:cNvPr>
        <xdr:cNvSpPr txBox="1"/>
      </xdr:nvSpPr>
      <xdr:spPr>
        <a:xfrm>
          <a:off x="339891" y="9438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FD0B9718-8226-4249-835B-AC1C97F3BA65}"/>
            </a:ext>
          </a:extLst>
        </xdr:cNvPr>
        <xdr:cNvCxnSpPr/>
      </xdr:nvCxnSpPr>
      <xdr:spPr>
        <a:xfrm>
          <a:off x="685800" y="926691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729E09B1-EBC2-40FE-B1E0-DBB9A1369A3D}"/>
            </a:ext>
          </a:extLst>
        </xdr:cNvPr>
        <xdr:cNvSpPr txBox="1"/>
      </xdr:nvSpPr>
      <xdr:spPr>
        <a:xfrm>
          <a:off x="339891" y="91278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E7565BDF-CBD7-4431-977D-2F040AA7AF22}"/>
            </a:ext>
          </a:extLst>
        </xdr:cNvPr>
        <xdr:cNvCxnSpPr/>
      </xdr:nvCxnSpPr>
      <xdr:spPr>
        <a:xfrm>
          <a:off x="685800" y="89562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24FC69F4-B02D-4D88-B044-DB360D27A54A}"/>
            </a:ext>
          </a:extLst>
        </xdr:cNvPr>
        <xdr:cNvSpPr txBox="1"/>
      </xdr:nvSpPr>
      <xdr:spPr>
        <a:xfrm>
          <a:off x="388136" y="8820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FAC8F0B9-12D4-4D94-B1B1-7B2D6113B7A7}"/>
            </a:ext>
          </a:extLst>
        </xdr:cNvPr>
        <xdr:cNvCxnSpPr/>
      </xdr:nvCxnSpPr>
      <xdr:spPr>
        <a:xfrm>
          <a:off x="6858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a:extLst>
            <a:ext uri="{FF2B5EF4-FFF2-40B4-BE49-F238E27FC236}">
              <a16:creationId xmlns:a16="http://schemas.microsoft.com/office/drawing/2014/main" id="{076DCDB9-4BA8-4C73-9720-635FC1922A46}"/>
            </a:ext>
          </a:extLst>
        </xdr:cNvPr>
        <xdr:cNvSpPr/>
      </xdr:nvSpPr>
      <xdr:spPr>
        <a:xfrm>
          <a:off x="6858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1633</xdr:rowOff>
    </xdr:from>
    <xdr:to>
      <xdr:col>24</xdr:col>
      <xdr:colOff>62865</xdr:colOff>
      <xdr:row>64</xdr:row>
      <xdr:rowOff>65315</xdr:rowOff>
    </xdr:to>
    <xdr:cxnSp macro="">
      <xdr:nvCxnSpPr>
        <xdr:cNvPr id="174" name="直線コネクタ 173">
          <a:extLst>
            <a:ext uri="{FF2B5EF4-FFF2-40B4-BE49-F238E27FC236}">
              <a16:creationId xmlns:a16="http://schemas.microsoft.com/office/drawing/2014/main" id="{BA0B52F5-C8BB-4FAC-94FA-BB5027985ADB}"/>
            </a:ext>
          </a:extLst>
        </xdr:cNvPr>
        <xdr:cNvCxnSpPr/>
      </xdr:nvCxnSpPr>
      <xdr:spPr>
        <a:xfrm flipV="1">
          <a:off x="4180840" y="9078958"/>
          <a:ext cx="0" cy="1362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69142</xdr:rowOff>
    </xdr:from>
    <xdr:ext cx="405111" cy="259045"/>
    <xdr:sp macro="" textlink="">
      <xdr:nvSpPr>
        <xdr:cNvPr id="175" name="【橋りょう・トンネル】&#10;有形固定資産減価償却率最小値テキスト">
          <a:extLst>
            <a:ext uri="{FF2B5EF4-FFF2-40B4-BE49-F238E27FC236}">
              <a16:creationId xmlns:a16="http://schemas.microsoft.com/office/drawing/2014/main" id="{0A6AED91-AC87-4D4E-8DF7-B07C6D69217C}"/>
            </a:ext>
          </a:extLst>
        </xdr:cNvPr>
        <xdr:cNvSpPr txBox="1"/>
      </xdr:nvSpPr>
      <xdr:spPr>
        <a:xfrm>
          <a:off x="4219575" y="10438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65315</xdr:rowOff>
    </xdr:from>
    <xdr:to>
      <xdr:col>24</xdr:col>
      <xdr:colOff>152400</xdr:colOff>
      <xdr:row>64</xdr:row>
      <xdr:rowOff>65315</xdr:rowOff>
    </xdr:to>
    <xdr:cxnSp macro="">
      <xdr:nvCxnSpPr>
        <xdr:cNvPr id="176" name="直線コネクタ 175">
          <a:extLst>
            <a:ext uri="{FF2B5EF4-FFF2-40B4-BE49-F238E27FC236}">
              <a16:creationId xmlns:a16="http://schemas.microsoft.com/office/drawing/2014/main" id="{71F76A09-5441-453A-ADA6-54D68479C3F7}"/>
            </a:ext>
          </a:extLst>
        </xdr:cNvPr>
        <xdr:cNvCxnSpPr/>
      </xdr:nvCxnSpPr>
      <xdr:spPr>
        <a:xfrm>
          <a:off x="4105275" y="1044121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119760</xdr:rowOff>
    </xdr:from>
    <xdr:ext cx="340478" cy="259045"/>
    <xdr:sp macro="" textlink="">
      <xdr:nvSpPr>
        <xdr:cNvPr id="177" name="【橋りょう・トンネル】&#10;有形固定資産減価償却率最大値テキスト">
          <a:extLst>
            <a:ext uri="{FF2B5EF4-FFF2-40B4-BE49-F238E27FC236}">
              <a16:creationId xmlns:a16="http://schemas.microsoft.com/office/drawing/2014/main" id="{4BB5F0DE-4866-4755-9E9F-03F473C858A4}"/>
            </a:ext>
          </a:extLst>
        </xdr:cNvPr>
        <xdr:cNvSpPr txBox="1"/>
      </xdr:nvSpPr>
      <xdr:spPr>
        <a:xfrm>
          <a:off x="4219575" y="88764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1633</xdr:rowOff>
    </xdr:from>
    <xdr:to>
      <xdr:col>24</xdr:col>
      <xdr:colOff>152400</xdr:colOff>
      <xdr:row>56</xdr:row>
      <xdr:rowOff>1633</xdr:rowOff>
    </xdr:to>
    <xdr:cxnSp macro="">
      <xdr:nvCxnSpPr>
        <xdr:cNvPr id="178" name="直線コネクタ 177">
          <a:extLst>
            <a:ext uri="{FF2B5EF4-FFF2-40B4-BE49-F238E27FC236}">
              <a16:creationId xmlns:a16="http://schemas.microsoft.com/office/drawing/2014/main" id="{3E847D55-155B-4FB5-B812-66D2D7A719B1}"/>
            </a:ext>
          </a:extLst>
        </xdr:cNvPr>
        <xdr:cNvCxnSpPr/>
      </xdr:nvCxnSpPr>
      <xdr:spPr>
        <a:xfrm>
          <a:off x="4105275" y="907895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136633</xdr:rowOff>
    </xdr:from>
    <xdr:ext cx="405111" cy="259045"/>
    <xdr:sp macro="" textlink="">
      <xdr:nvSpPr>
        <xdr:cNvPr id="179" name="【橋りょう・トンネル】&#10;有形固定資産減価償却率平均値テキスト">
          <a:extLst>
            <a:ext uri="{FF2B5EF4-FFF2-40B4-BE49-F238E27FC236}">
              <a16:creationId xmlns:a16="http://schemas.microsoft.com/office/drawing/2014/main" id="{493892DC-F16A-4FD0-82F2-4A6E2B2609AB}"/>
            </a:ext>
          </a:extLst>
        </xdr:cNvPr>
        <xdr:cNvSpPr txBox="1"/>
      </xdr:nvSpPr>
      <xdr:spPr>
        <a:xfrm>
          <a:off x="4219575" y="98648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158206</xdr:rowOff>
    </xdr:from>
    <xdr:to>
      <xdr:col>24</xdr:col>
      <xdr:colOff>114300</xdr:colOff>
      <xdr:row>61</xdr:row>
      <xdr:rowOff>88356</xdr:rowOff>
    </xdr:to>
    <xdr:sp macro="" textlink="">
      <xdr:nvSpPr>
        <xdr:cNvPr id="180" name="フローチャート: 判断 179">
          <a:extLst>
            <a:ext uri="{FF2B5EF4-FFF2-40B4-BE49-F238E27FC236}">
              <a16:creationId xmlns:a16="http://schemas.microsoft.com/office/drawing/2014/main" id="{3DB2B7F6-0E24-4806-89A0-E68D5FEB5306}"/>
            </a:ext>
          </a:extLst>
        </xdr:cNvPr>
        <xdr:cNvSpPr/>
      </xdr:nvSpPr>
      <xdr:spPr>
        <a:xfrm>
          <a:off x="4124325" y="9886406"/>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140244</xdr:rowOff>
    </xdr:from>
    <xdr:to>
      <xdr:col>20</xdr:col>
      <xdr:colOff>38100</xdr:colOff>
      <xdr:row>61</xdr:row>
      <xdr:rowOff>70394</xdr:rowOff>
    </xdr:to>
    <xdr:sp macro="" textlink="">
      <xdr:nvSpPr>
        <xdr:cNvPr id="181" name="フローチャート: 判断 180">
          <a:extLst>
            <a:ext uri="{FF2B5EF4-FFF2-40B4-BE49-F238E27FC236}">
              <a16:creationId xmlns:a16="http://schemas.microsoft.com/office/drawing/2014/main" id="{FC8AA731-DB27-486C-8E64-A78FB1706760}"/>
            </a:ext>
          </a:extLst>
        </xdr:cNvPr>
        <xdr:cNvSpPr/>
      </xdr:nvSpPr>
      <xdr:spPr>
        <a:xfrm>
          <a:off x="3381375" y="9868444"/>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128815</xdr:rowOff>
    </xdr:from>
    <xdr:to>
      <xdr:col>15</xdr:col>
      <xdr:colOff>101600</xdr:colOff>
      <xdr:row>61</xdr:row>
      <xdr:rowOff>58965</xdr:rowOff>
    </xdr:to>
    <xdr:sp macro="" textlink="">
      <xdr:nvSpPr>
        <xdr:cNvPr id="182" name="フローチャート: 判断 181">
          <a:extLst>
            <a:ext uri="{FF2B5EF4-FFF2-40B4-BE49-F238E27FC236}">
              <a16:creationId xmlns:a16="http://schemas.microsoft.com/office/drawing/2014/main" id="{D72C287D-CFDB-4819-B39D-F008D89EACF8}"/>
            </a:ext>
          </a:extLst>
        </xdr:cNvPr>
        <xdr:cNvSpPr/>
      </xdr:nvSpPr>
      <xdr:spPr>
        <a:xfrm>
          <a:off x="2571750" y="985066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110853</xdr:rowOff>
    </xdr:from>
    <xdr:to>
      <xdr:col>10</xdr:col>
      <xdr:colOff>165100</xdr:colOff>
      <xdr:row>61</xdr:row>
      <xdr:rowOff>41003</xdr:rowOff>
    </xdr:to>
    <xdr:sp macro="" textlink="">
      <xdr:nvSpPr>
        <xdr:cNvPr id="183" name="フローチャート: 判断 182">
          <a:extLst>
            <a:ext uri="{FF2B5EF4-FFF2-40B4-BE49-F238E27FC236}">
              <a16:creationId xmlns:a16="http://schemas.microsoft.com/office/drawing/2014/main" id="{461F4368-76A8-423D-A744-DAE4EF27B09D}"/>
            </a:ext>
          </a:extLst>
        </xdr:cNvPr>
        <xdr:cNvSpPr/>
      </xdr:nvSpPr>
      <xdr:spPr>
        <a:xfrm>
          <a:off x="1781175" y="983270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71665</xdr:rowOff>
    </xdr:from>
    <xdr:to>
      <xdr:col>6</xdr:col>
      <xdr:colOff>38100</xdr:colOff>
      <xdr:row>61</xdr:row>
      <xdr:rowOff>1815</xdr:rowOff>
    </xdr:to>
    <xdr:sp macro="" textlink="">
      <xdr:nvSpPr>
        <xdr:cNvPr id="184" name="フローチャート: 判断 183">
          <a:extLst>
            <a:ext uri="{FF2B5EF4-FFF2-40B4-BE49-F238E27FC236}">
              <a16:creationId xmlns:a16="http://schemas.microsoft.com/office/drawing/2014/main" id="{D09EBFCE-EB56-4206-B8C0-7F4A65E8E382}"/>
            </a:ext>
          </a:extLst>
        </xdr:cNvPr>
        <xdr:cNvSpPr/>
      </xdr:nvSpPr>
      <xdr:spPr>
        <a:xfrm>
          <a:off x="981075" y="979351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472A9902-8E9D-46C5-A87F-7FF37B99FF4D}"/>
            </a:ext>
          </a:extLst>
        </xdr:cNvPr>
        <xdr:cNvSpPr txBox="1"/>
      </xdr:nvSpPr>
      <xdr:spPr>
        <a:xfrm>
          <a:off x="40100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E9646D4A-C3CC-480C-A641-ECF05A336B83}"/>
            </a:ext>
          </a:extLst>
        </xdr:cNvPr>
        <xdr:cNvSpPr txBox="1"/>
      </xdr:nvSpPr>
      <xdr:spPr>
        <a:xfrm>
          <a:off x="32575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12C4B2CB-6047-4422-AF58-0A2D53DA5B33}"/>
            </a:ext>
          </a:extLst>
        </xdr:cNvPr>
        <xdr:cNvSpPr txBox="1"/>
      </xdr:nvSpPr>
      <xdr:spPr>
        <a:xfrm>
          <a:off x="24479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BDD7D959-2A70-44D9-AB16-FA45E8D06C19}"/>
            </a:ext>
          </a:extLst>
        </xdr:cNvPr>
        <xdr:cNvSpPr txBox="1"/>
      </xdr:nvSpPr>
      <xdr:spPr>
        <a:xfrm>
          <a:off x="1657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DBB67446-373D-41FE-8013-0503CDE91EC7}"/>
            </a:ext>
          </a:extLst>
        </xdr:cNvPr>
        <xdr:cNvSpPr txBox="1"/>
      </xdr:nvSpPr>
      <xdr:spPr>
        <a:xfrm>
          <a:off x="857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39007</xdr:rowOff>
    </xdr:from>
    <xdr:to>
      <xdr:col>24</xdr:col>
      <xdr:colOff>114300</xdr:colOff>
      <xdr:row>60</xdr:row>
      <xdr:rowOff>140607</xdr:rowOff>
    </xdr:to>
    <xdr:sp macro="" textlink="">
      <xdr:nvSpPr>
        <xdr:cNvPr id="190" name="楕円 189">
          <a:extLst>
            <a:ext uri="{FF2B5EF4-FFF2-40B4-BE49-F238E27FC236}">
              <a16:creationId xmlns:a16="http://schemas.microsoft.com/office/drawing/2014/main" id="{F627FC46-DDC9-412E-87A5-B408FA8C88FA}"/>
            </a:ext>
          </a:extLst>
        </xdr:cNvPr>
        <xdr:cNvSpPr/>
      </xdr:nvSpPr>
      <xdr:spPr>
        <a:xfrm>
          <a:off x="4124325" y="9764032"/>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61884</xdr:rowOff>
    </xdr:from>
    <xdr:ext cx="405111" cy="259045"/>
    <xdr:sp macro="" textlink="">
      <xdr:nvSpPr>
        <xdr:cNvPr id="191" name="【橋りょう・トンネル】&#10;有形固定資産減価償却率該当値テキスト">
          <a:extLst>
            <a:ext uri="{FF2B5EF4-FFF2-40B4-BE49-F238E27FC236}">
              <a16:creationId xmlns:a16="http://schemas.microsoft.com/office/drawing/2014/main" id="{7C617B09-260A-49A3-8AFD-803F4F782646}"/>
            </a:ext>
          </a:extLst>
        </xdr:cNvPr>
        <xdr:cNvSpPr txBox="1"/>
      </xdr:nvSpPr>
      <xdr:spPr>
        <a:xfrm>
          <a:off x="4219575" y="9628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12881</xdr:rowOff>
    </xdr:from>
    <xdr:to>
      <xdr:col>20</xdr:col>
      <xdr:colOff>38100</xdr:colOff>
      <xdr:row>60</xdr:row>
      <xdr:rowOff>114481</xdr:rowOff>
    </xdr:to>
    <xdr:sp macro="" textlink="">
      <xdr:nvSpPr>
        <xdr:cNvPr id="192" name="楕円 191">
          <a:extLst>
            <a:ext uri="{FF2B5EF4-FFF2-40B4-BE49-F238E27FC236}">
              <a16:creationId xmlns:a16="http://schemas.microsoft.com/office/drawing/2014/main" id="{A17B966B-58D9-45CA-93D6-E83CF435A5C6}"/>
            </a:ext>
          </a:extLst>
        </xdr:cNvPr>
        <xdr:cNvSpPr/>
      </xdr:nvSpPr>
      <xdr:spPr>
        <a:xfrm>
          <a:off x="3381375" y="9734731"/>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63681</xdr:rowOff>
    </xdr:from>
    <xdr:to>
      <xdr:col>24</xdr:col>
      <xdr:colOff>63500</xdr:colOff>
      <xdr:row>60</xdr:row>
      <xdr:rowOff>89807</xdr:rowOff>
    </xdr:to>
    <xdr:cxnSp macro="">
      <xdr:nvCxnSpPr>
        <xdr:cNvPr id="193" name="直線コネクタ 192">
          <a:extLst>
            <a:ext uri="{FF2B5EF4-FFF2-40B4-BE49-F238E27FC236}">
              <a16:creationId xmlns:a16="http://schemas.microsoft.com/office/drawing/2014/main" id="{3C8F4AAC-BABA-4018-9DA7-BAE471D7ECD7}"/>
            </a:ext>
          </a:extLst>
        </xdr:cNvPr>
        <xdr:cNvCxnSpPr/>
      </xdr:nvCxnSpPr>
      <xdr:spPr>
        <a:xfrm>
          <a:off x="3429000" y="9791881"/>
          <a:ext cx="752475" cy="19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156573</xdr:rowOff>
    </xdr:from>
    <xdr:to>
      <xdr:col>15</xdr:col>
      <xdr:colOff>101600</xdr:colOff>
      <xdr:row>60</xdr:row>
      <xdr:rowOff>86723</xdr:rowOff>
    </xdr:to>
    <xdr:sp macro="" textlink="">
      <xdr:nvSpPr>
        <xdr:cNvPr id="194" name="楕円 193">
          <a:extLst>
            <a:ext uri="{FF2B5EF4-FFF2-40B4-BE49-F238E27FC236}">
              <a16:creationId xmlns:a16="http://schemas.microsoft.com/office/drawing/2014/main" id="{6128CD48-F93E-4A90-8475-C64D2B8821BC}"/>
            </a:ext>
          </a:extLst>
        </xdr:cNvPr>
        <xdr:cNvSpPr/>
      </xdr:nvSpPr>
      <xdr:spPr>
        <a:xfrm>
          <a:off x="2571750" y="9722848"/>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35923</xdr:rowOff>
    </xdr:from>
    <xdr:to>
      <xdr:col>19</xdr:col>
      <xdr:colOff>177800</xdr:colOff>
      <xdr:row>60</xdr:row>
      <xdr:rowOff>63681</xdr:rowOff>
    </xdr:to>
    <xdr:cxnSp macro="">
      <xdr:nvCxnSpPr>
        <xdr:cNvPr id="195" name="直線コネクタ 194">
          <a:extLst>
            <a:ext uri="{FF2B5EF4-FFF2-40B4-BE49-F238E27FC236}">
              <a16:creationId xmlns:a16="http://schemas.microsoft.com/office/drawing/2014/main" id="{4DE5AB63-99CB-48B4-8DF5-5C7EB4C5B739}"/>
            </a:ext>
          </a:extLst>
        </xdr:cNvPr>
        <xdr:cNvCxnSpPr/>
      </xdr:nvCxnSpPr>
      <xdr:spPr>
        <a:xfrm>
          <a:off x="2619375" y="9760948"/>
          <a:ext cx="809625" cy="30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128815</xdr:rowOff>
    </xdr:from>
    <xdr:to>
      <xdr:col>10</xdr:col>
      <xdr:colOff>165100</xdr:colOff>
      <xdr:row>60</xdr:row>
      <xdr:rowOff>58965</xdr:rowOff>
    </xdr:to>
    <xdr:sp macro="" textlink="">
      <xdr:nvSpPr>
        <xdr:cNvPr id="196" name="楕円 195">
          <a:extLst>
            <a:ext uri="{FF2B5EF4-FFF2-40B4-BE49-F238E27FC236}">
              <a16:creationId xmlns:a16="http://schemas.microsoft.com/office/drawing/2014/main" id="{5A0B3094-B5DE-4D4C-AA49-285F57E1BD43}"/>
            </a:ext>
          </a:extLst>
        </xdr:cNvPr>
        <xdr:cNvSpPr/>
      </xdr:nvSpPr>
      <xdr:spPr>
        <a:xfrm>
          <a:off x="1781175" y="968874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8165</xdr:rowOff>
    </xdr:from>
    <xdr:to>
      <xdr:col>15</xdr:col>
      <xdr:colOff>50800</xdr:colOff>
      <xdr:row>60</xdr:row>
      <xdr:rowOff>35923</xdr:rowOff>
    </xdr:to>
    <xdr:cxnSp macro="">
      <xdr:nvCxnSpPr>
        <xdr:cNvPr id="197" name="直線コネクタ 196">
          <a:extLst>
            <a:ext uri="{FF2B5EF4-FFF2-40B4-BE49-F238E27FC236}">
              <a16:creationId xmlns:a16="http://schemas.microsoft.com/office/drawing/2014/main" id="{AE32D02C-B9B5-412D-B3EA-C7D5AC7E0215}"/>
            </a:ext>
          </a:extLst>
        </xdr:cNvPr>
        <xdr:cNvCxnSpPr/>
      </xdr:nvCxnSpPr>
      <xdr:spPr>
        <a:xfrm>
          <a:off x="1828800" y="9736365"/>
          <a:ext cx="790575" cy="24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101056</xdr:rowOff>
    </xdr:from>
    <xdr:to>
      <xdr:col>6</xdr:col>
      <xdr:colOff>38100</xdr:colOff>
      <xdr:row>60</xdr:row>
      <xdr:rowOff>31206</xdr:rowOff>
    </xdr:to>
    <xdr:sp macro="" textlink="">
      <xdr:nvSpPr>
        <xdr:cNvPr id="198" name="楕円 197">
          <a:extLst>
            <a:ext uri="{FF2B5EF4-FFF2-40B4-BE49-F238E27FC236}">
              <a16:creationId xmlns:a16="http://schemas.microsoft.com/office/drawing/2014/main" id="{0904AABE-5293-4B17-AEC2-7D49B3450652}"/>
            </a:ext>
          </a:extLst>
        </xdr:cNvPr>
        <xdr:cNvSpPr/>
      </xdr:nvSpPr>
      <xdr:spPr>
        <a:xfrm>
          <a:off x="981075" y="9667331"/>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151856</xdr:rowOff>
    </xdr:from>
    <xdr:to>
      <xdr:col>10</xdr:col>
      <xdr:colOff>114300</xdr:colOff>
      <xdr:row>60</xdr:row>
      <xdr:rowOff>8165</xdr:rowOff>
    </xdr:to>
    <xdr:cxnSp macro="">
      <xdr:nvCxnSpPr>
        <xdr:cNvPr id="199" name="直線コネクタ 198">
          <a:extLst>
            <a:ext uri="{FF2B5EF4-FFF2-40B4-BE49-F238E27FC236}">
              <a16:creationId xmlns:a16="http://schemas.microsoft.com/office/drawing/2014/main" id="{F3E267B1-076D-44C7-9E5A-CEF1DF4EADBB}"/>
            </a:ext>
          </a:extLst>
        </xdr:cNvPr>
        <xdr:cNvCxnSpPr/>
      </xdr:nvCxnSpPr>
      <xdr:spPr>
        <a:xfrm>
          <a:off x="1028700" y="9714956"/>
          <a:ext cx="800100" cy="21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61521</xdr:rowOff>
    </xdr:from>
    <xdr:ext cx="405111" cy="259045"/>
    <xdr:sp macro="" textlink="">
      <xdr:nvSpPr>
        <xdr:cNvPr id="200" name="n_1aveValue【橋りょう・トンネル】&#10;有形固定資産減価償却率">
          <a:extLst>
            <a:ext uri="{FF2B5EF4-FFF2-40B4-BE49-F238E27FC236}">
              <a16:creationId xmlns:a16="http://schemas.microsoft.com/office/drawing/2014/main" id="{B51CA121-A1FC-49EC-9F7B-798919BFFEAF}"/>
            </a:ext>
          </a:extLst>
        </xdr:cNvPr>
        <xdr:cNvSpPr txBox="1"/>
      </xdr:nvSpPr>
      <xdr:spPr>
        <a:xfrm>
          <a:off x="3239144" y="99516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50092</xdr:rowOff>
    </xdr:from>
    <xdr:ext cx="405111" cy="259045"/>
    <xdr:sp macro="" textlink="">
      <xdr:nvSpPr>
        <xdr:cNvPr id="201" name="n_2aveValue【橋りょう・トンネル】&#10;有形固定資産減価償却率">
          <a:extLst>
            <a:ext uri="{FF2B5EF4-FFF2-40B4-BE49-F238E27FC236}">
              <a16:creationId xmlns:a16="http://schemas.microsoft.com/office/drawing/2014/main" id="{6E210D7E-AC30-4E6C-8BCF-A1D83EF34CDF}"/>
            </a:ext>
          </a:extLst>
        </xdr:cNvPr>
        <xdr:cNvSpPr txBox="1"/>
      </xdr:nvSpPr>
      <xdr:spPr>
        <a:xfrm>
          <a:off x="2439044" y="9933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32130</xdr:rowOff>
    </xdr:from>
    <xdr:ext cx="405111" cy="259045"/>
    <xdr:sp macro="" textlink="">
      <xdr:nvSpPr>
        <xdr:cNvPr id="202" name="n_3aveValue【橋りょう・トンネル】&#10;有形固定資産減価償却率">
          <a:extLst>
            <a:ext uri="{FF2B5EF4-FFF2-40B4-BE49-F238E27FC236}">
              <a16:creationId xmlns:a16="http://schemas.microsoft.com/office/drawing/2014/main" id="{1510CA53-FC9F-4CBA-9C47-4C5E264B4D2F}"/>
            </a:ext>
          </a:extLst>
        </xdr:cNvPr>
        <xdr:cNvSpPr txBox="1"/>
      </xdr:nvSpPr>
      <xdr:spPr>
        <a:xfrm>
          <a:off x="1648469" y="9915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164392</xdr:rowOff>
    </xdr:from>
    <xdr:ext cx="405111" cy="259045"/>
    <xdr:sp macro="" textlink="">
      <xdr:nvSpPr>
        <xdr:cNvPr id="203" name="n_4aveValue【橋りょう・トンネル】&#10;有形固定資産減価償却率">
          <a:extLst>
            <a:ext uri="{FF2B5EF4-FFF2-40B4-BE49-F238E27FC236}">
              <a16:creationId xmlns:a16="http://schemas.microsoft.com/office/drawing/2014/main" id="{1F6781E0-454E-4485-9B8A-4229443DEFBC}"/>
            </a:ext>
          </a:extLst>
        </xdr:cNvPr>
        <xdr:cNvSpPr txBox="1"/>
      </xdr:nvSpPr>
      <xdr:spPr>
        <a:xfrm>
          <a:off x="848369" y="9886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131008</xdr:rowOff>
    </xdr:from>
    <xdr:ext cx="405111" cy="259045"/>
    <xdr:sp macro="" textlink="">
      <xdr:nvSpPr>
        <xdr:cNvPr id="204" name="n_1mainValue【橋りょう・トンネル】&#10;有形固定資産減価償却率">
          <a:extLst>
            <a:ext uri="{FF2B5EF4-FFF2-40B4-BE49-F238E27FC236}">
              <a16:creationId xmlns:a16="http://schemas.microsoft.com/office/drawing/2014/main" id="{D3CAB5DA-082A-4B6F-A8E3-7DDC117138D3}"/>
            </a:ext>
          </a:extLst>
        </xdr:cNvPr>
        <xdr:cNvSpPr txBox="1"/>
      </xdr:nvSpPr>
      <xdr:spPr>
        <a:xfrm>
          <a:off x="3239144" y="9532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103250</xdr:rowOff>
    </xdr:from>
    <xdr:ext cx="405111" cy="259045"/>
    <xdr:sp macro="" textlink="">
      <xdr:nvSpPr>
        <xdr:cNvPr id="205" name="n_2mainValue【橋りょう・トンネル】&#10;有形固定資産減価償却率">
          <a:extLst>
            <a:ext uri="{FF2B5EF4-FFF2-40B4-BE49-F238E27FC236}">
              <a16:creationId xmlns:a16="http://schemas.microsoft.com/office/drawing/2014/main" id="{27F1B3E6-0506-41EC-8198-37E52B71A6C1}"/>
            </a:ext>
          </a:extLst>
        </xdr:cNvPr>
        <xdr:cNvSpPr txBox="1"/>
      </xdr:nvSpPr>
      <xdr:spPr>
        <a:xfrm>
          <a:off x="2439044" y="9507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75492</xdr:rowOff>
    </xdr:from>
    <xdr:ext cx="405111" cy="259045"/>
    <xdr:sp macro="" textlink="">
      <xdr:nvSpPr>
        <xdr:cNvPr id="206" name="n_3mainValue【橋りょう・トンネル】&#10;有形固定資産減価償却率">
          <a:extLst>
            <a:ext uri="{FF2B5EF4-FFF2-40B4-BE49-F238E27FC236}">
              <a16:creationId xmlns:a16="http://schemas.microsoft.com/office/drawing/2014/main" id="{AE7F3427-C79A-4394-B8BE-4B064CF66767}"/>
            </a:ext>
          </a:extLst>
        </xdr:cNvPr>
        <xdr:cNvSpPr txBox="1"/>
      </xdr:nvSpPr>
      <xdr:spPr>
        <a:xfrm>
          <a:off x="1648469" y="9476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47733</xdr:rowOff>
    </xdr:from>
    <xdr:ext cx="405111" cy="259045"/>
    <xdr:sp macro="" textlink="">
      <xdr:nvSpPr>
        <xdr:cNvPr id="207" name="n_4mainValue【橋りょう・トンネル】&#10;有形固定資産減価償却率">
          <a:extLst>
            <a:ext uri="{FF2B5EF4-FFF2-40B4-BE49-F238E27FC236}">
              <a16:creationId xmlns:a16="http://schemas.microsoft.com/office/drawing/2014/main" id="{BB6D5220-D4A8-49B6-8D6A-95D801355BF0}"/>
            </a:ext>
          </a:extLst>
        </xdr:cNvPr>
        <xdr:cNvSpPr txBox="1"/>
      </xdr:nvSpPr>
      <xdr:spPr>
        <a:xfrm>
          <a:off x="848369" y="9445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9EA76200-03A5-48B2-B490-06C0F838C936}"/>
            </a:ext>
          </a:extLst>
        </xdr:cNvPr>
        <xdr:cNvSpPr/>
      </xdr:nvSpPr>
      <xdr:spPr>
        <a:xfrm>
          <a:off x="59531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A67788A0-D7F4-46F0-A9EB-E5682456A7AE}"/>
            </a:ext>
          </a:extLst>
        </xdr:cNvPr>
        <xdr:cNvSpPr/>
      </xdr:nvSpPr>
      <xdr:spPr>
        <a:xfrm>
          <a:off x="60674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44141B52-7279-49DA-BFC4-17E9D6CBE413}"/>
            </a:ext>
          </a:extLst>
        </xdr:cNvPr>
        <xdr:cNvSpPr/>
      </xdr:nvSpPr>
      <xdr:spPr>
        <a:xfrm>
          <a:off x="60674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F2C1A43D-4BCC-49B7-BA4F-3AF9F8C01893}"/>
            </a:ext>
          </a:extLst>
        </xdr:cNvPr>
        <xdr:cNvSpPr/>
      </xdr:nvSpPr>
      <xdr:spPr>
        <a:xfrm>
          <a:off x="69818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20AED8DB-3476-4B92-9803-FDDDBAE73227}"/>
            </a:ext>
          </a:extLst>
        </xdr:cNvPr>
        <xdr:cNvSpPr/>
      </xdr:nvSpPr>
      <xdr:spPr>
        <a:xfrm>
          <a:off x="69818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4708BC9F-3A47-499D-AED1-590E4A7AC56C}"/>
            </a:ext>
          </a:extLst>
        </xdr:cNvPr>
        <xdr:cNvSpPr/>
      </xdr:nvSpPr>
      <xdr:spPr>
        <a:xfrm>
          <a:off x="80105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FB563FFC-4539-470D-BF1C-E582DBF7F13F}"/>
            </a:ext>
          </a:extLst>
        </xdr:cNvPr>
        <xdr:cNvSpPr/>
      </xdr:nvSpPr>
      <xdr:spPr>
        <a:xfrm>
          <a:off x="80105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4102A4EE-E177-4349-AA31-E2BCCCD64571}"/>
            </a:ext>
          </a:extLst>
        </xdr:cNvPr>
        <xdr:cNvSpPr/>
      </xdr:nvSpPr>
      <xdr:spPr>
        <a:xfrm>
          <a:off x="59531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3E867B80-052B-49C7-97DF-0BF4087E43BE}"/>
            </a:ext>
          </a:extLst>
        </xdr:cNvPr>
        <xdr:cNvSpPr txBox="1"/>
      </xdr:nvSpPr>
      <xdr:spPr>
        <a:xfrm>
          <a:off x="5915025"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BF9C8042-9A09-49A1-BCF5-C2D9F7FFAD4B}"/>
            </a:ext>
          </a:extLst>
        </xdr:cNvPr>
        <xdr:cNvCxnSpPr/>
      </xdr:nvCxnSpPr>
      <xdr:spPr>
        <a:xfrm>
          <a:off x="5953125" y="108108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8" name="直線コネクタ 217">
          <a:extLst>
            <a:ext uri="{FF2B5EF4-FFF2-40B4-BE49-F238E27FC236}">
              <a16:creationId xmlns:a16="http://schemas.microsoft.com/office/drawing/2014/main" id="{9D2AADC8-1812-4EA9-814F-755D853AE239}"/>
            </a:ext>
          </a:extLst>
        </xdr:cNvPr>
        <xdr:cNvCxnSpPr/>
      </xdr:nvCxnSpPr>
      <xdr:spPr>
        <a:xfrm>
          <a:off x="5953125" y="103727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9" name="テキスト ボックス 218">
          <a:extLst>
            <a:ext uri="{FF2B5EF4-FFF2-40B4-BE49-F238E27FC236}">
              <a16:creationId xmlns:a16="http://schemas.microsoft.com/office/drawing/2014/main" id="{F69C8869-9521-4378-816C-B67687F7685F}"/>
            </a:ext>
          </a:extLst>
        </xdr:cNvPr>
        <xdr:cNvSpPr txBox="1"/>
      </xdr:nvSpPr>
      <xdr:spPr>
        <a:xfrm>
          <a:off x="5723389" y="1023685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0" name="直線コネクタ 219">
          <a:extLst>
            <a:ext uri="{FF2B5EF4-FFF2-40B4-BE49-F238E27FC236}">
              <a16:creationId xmlns:a16="http://schemas.microsoft.com/office/drawing/2014/main" id="{CDA8C65E-C41E-4C24-8927-FC077D1FFC8A}"/>
            </a:ext>
          </a:extLst>
        </xdr:cNvPr>
        <xdr:cNvCxnSpPr/>
      </xdr:nvCxnSpPr>
      <xdr:spPr>
        <a:xfrm>
          <a:off x="5953125" y="994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21" name="テキスト ボックス 220">
          <a:extLst>
            <a:ext uri="{FF2B5EF4-FFF2-40B4-BE49-F238E27FC236}">
              <a16:creationId xmlns:a16="http://schemas.microsoft.com/office/drawing/2014/main" id="{0E83ED66-CB56-456F-933F-9EBED8562135}"/>
            </a:ext>
          </a:extLst>
        </xdr:cNvPr>
        <xdr:cNvSpPr txBox="1"/>
      </xdr:nvSpPr>
      <xdr:spPr>
        <a:xfrm>
          <a:off x="5324703" y="98082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2" name="直線コネクタ 221">
          <a:extLst>
            <a:ext uri="{FF2B5EF4-FFF2-40B4-BE49-F238E27FC236}">
              <a16:creationId xmlns:a16="http://schemas.microsoft.com/office/drawing/2014/main" id="{F9F02FF1-3872-421D-A78C-B448D676C2A5}"/>
            </a:ext>
          </a:extLst>
        </xdr:cNvPr>
        <xdr:cNvCxnSpPr/>
      </xdr:nvCxnSpPr>
      <xdr:spPr>
        <a:xfrm>
          <a:off x="5953125" y="95154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3" name="テキスト ボックス 222">
          <a:extLst>
            <a:ext uri="{FF2B5EF4-FFF2-40B4-BE49-F238E27FC236}">
              <a16:creationId xmlns:a16="http://schemas.microsoft.com/office/drawing/2014/main" id="{D7EE4FE5-A653-42A7-B6ED-6FA998F361B3}"/>
            </a:ext>
          </a:extLst>
        </xdr:cNvPr>
        <xdr:cNvSpPr txBox="1"/>
      </xdr:nvSpPr>
      <xdr:spPr>
        <a:xfrm>
          <a:off x="5324703" y="937960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4" name="直線コネクタ 223">
          <a:extLst>
            <a:ext uri="{FF2B5EF4-FFF2-40B4-BE49-F238E27FC236}">
              <a16:creationId xmlns:a16="http://schemas.microsoft.com/office/drawing/2014/main" id="{8D6C0AFF-FF44-4F05-B304-1B8481A7B9A0}"/>
            </a:ext>
          </a:extLst>
        </xdr:cNvPr>
        <xdr:cNvCxnSpPr/>
      </xdr:nvCxnSpPr>
      <xdr:spPr>
        <a:xfrm>
          <a:off x="5953125" y="90773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5" name="テキスト ボックス 224">
          <a:extLst>
            <a:ext uri="{FF2B5EF4-FFF2-40B4-BE49-F238E27FC236}">
              <a16:creationId xmlns:a16="http://schemas.microsoft.com/office/drawing/2014/main" id="{A1950D7C-EF29-4D2F-9CE9-2AE9D0EF92BC}"/>
            </a:ext>
          </a:extLst>
        </xdr:cNvPr>
        <xdr:cNvSpPr txBox="1"/>
      </xdr:nvSpPr>
      <xdr:spPr>
        <a:xfrm>
          <a:off x="5324703" y="894145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1A445880-0488-4B0D-BA35-EE407E87AC92}"/>
            </a:ext>
          </a:extLst>
        </xdr:cNvPr>
        <xdr:cNvCxnSpPr/>
      </xdr:nvCxnSpPr>
      <xdr:spPr>
        <a:xfrm>
          <a:off x="5953125" y="8648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a:extLst>
            <a:ext uri="{FF2B5EF4-FFF2-40B4-BE49-F238E27FC236}">
              <a16:creationId xmlns:a16="http://schemas.microsoft.com/office/drawing/2014/main" id="{ED54C494-F600-4B98-9374-D64FD32F7B17}"/>
            </a:ext>
          </a:extLst>
        </xdr:cNvPr>
        <xdr:cNvSpPr txBox="1"/>
      </xdr:nvSpPr>
      <xdr:spPr>
        <a:xfrm>
          <a:off x="5324703" y="85128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027F43DC-9869-4825-B211-CA9137586C6E}"/>
            </a:ext>
          </a:extLst>
        </xdr:cNvPr>
        <xdr:cNvSpPr/>
      </xdr:nvSpPr>
      <xdr:spPr>
        <a:xfrm>
          <a:off x="59531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46193</xdr:rowOff>
    </xdr:from>
    <xdr:to>
      <xdr:col>54</xdr:col>
      <xdr:colOff>189865</xdr:colOff>
      <xdr:row>63</xdr:row>
      <xdr:rowOff>169890</xdr:rowOff>
    </xdr:to>
    <xdr:cxnSp macro="">
      <xdr:nvCxnSpPr>
        <xdr:cNvPr id="229" name="直線コネクタ 228">
          <a:extLst>
            <a:ext uri="{FF2B5EF4-FFF2-40B4-BE49-F238E27FC236}">
              <a16:creationId xmlns:a16="http://schemas.microsoft.com/office/drawing/2014/main" id="{07DAA47C-8DF1-4FBA-B882-DB445B57D1B7}"/>
            </a:ext>
          </a:extLst>
        </xdr:cNvPr>
        <xdr:cNvCxnSpPr/>
      </xdr:nvCxnSpPr>
      <xdr:spPr>
        <a:xfrm flipV="1">
          <a:off x="9429115" y="8964768"/>
          <a:ext cx="0" cy="14063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2267</xdr:rowOff>
    </xdr:from>
    <xdr:ext cx="469744" cy="259045"/>
    <xdr:sp macro="" textlink="">
      <xdr:nvSpPr>
        <xdr:cNvPr id="230" name="【橋りょう・トンネル】&#10;一人当たり有形固定資産（償却資産）額最小値テキスト">
          <a:extLst>
            <a:ext uri="{FF2B5EF4-FFF2-40B4-BE49-F238E27FC236}">
              <a16:creationId xmlns:a16="http://schemas.microsoft.com/office/drawing/2014/main" id="{81795C4C-2ABA-4589-B698-C953E1EAC5BA}"/>
            </a:ext>
          </a:extLst>
        </xdr:cNvPr>
        <xdr:cNvSpPr txBox="1"/>
      </xdr:nvSpPr>
      <xdr:spPr>
        <a:xfrm>
          <a:off x="9467850" y="10374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169890</xdr:rowOff>
    </xdr:from>
    <xdr:to>
      <xdr:col>55</xdr:col>
      <xdr:colOff>88900</xdr:colOff>
      <xdr:row>63</xdr:row>
      <xdr:rowOff>169890</xdr:rowOff>
    </xdr:to>
    <xdr:cxnSp macro="">
      <xdr:nvCxnSpPr>
        <xdr:cNvPr id="231" name="直線コネクタ 230">
          <a:extLst>
            <a:ext uri="{FF2B5EF4-FFF2-40B4-BE49-F238E27FC236}">
              <a16:creationId xmlns:a16="http://schemas.microsoft.com/office/drawing/2014/main" id="{6829AB21-1329-4638-BE78-F4673773E6D1}"/>
            </a:ext>
          </a:extLst>
        </xdr:cNvPr>
        <xdr:cNvCxnSpPr/>
      </xdr:nvCxnSpPr>
      <xdr:spPr>
        <a:xfrm>
          <a:off x="9363075" y="1037116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164320</xdr:rowOff>
    </xdr:from>
    <xdr:ext cx="690189" cy="259045"/>
    <xdr:sp macro="" textlink="">
      <xdr:nvSpPr>
        <xdr:cNvPr id="232" name="【橋りょう・トンネル】&#10;一人当たり有形固定資産（償却資産）額最大値テキスト">
          <a:extLst>
            <a:ext uri="{FF2B5EF4-FFF2-40B4-BE49-F238E27FC236}">
              <a16:creationId xmlns:a16="http://schemas.microsoft.com/office/drawing/2014/main" id="{99CEF0E6-22C4-421F-A7AD-1F88A0A98168}"/>
            </a:ext>
          </a:extLst>
        </xdr:cNvPr>
        <xdr:cNvSpPr txBox="1"/>
      </xdr:nvSpPr>
      <xdr:spPr>
        <a:xfrm>
          <a:off x="9467850" y="875269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6,547,929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46193</xdr:rowOff>
    </xdr:from>
    <xdr:to>
      <xdr:col>55</xdr:col>
      <xdr:colOff>88900</xdr:colOff>
      <xdr:row>55</xdr:row>
      <xdr:rowOff>46193</xdr:rowOff>
    </xdr:to>
    <xdr:cxnSp macro="">
      <xdr:nvCxnSpPr>
        <xdr:cNvPr id="233" name="直線コネクタ 232">
          <a:extLst>
            <a:ext uri="{FF2B5EF4-FFF2-40B4-BE49-F238E27FC236}">
              <a16:creationId xmlns:a16="http://schemas.microsoft.com/office/drawing/2014/main" id="{C67A2F23-E382-4C0B-B870-7DF1504BE056}"/>
            </a:ext>
          </a:extLst>
        </xdr:cNvPr>
        <xdr:cNvCxnSpPr/>
      </xdr:nvCxnSpPr>
      <xdr:spPr>
        <a:xfrm>
          <a:off x="9363075" y="8964768"/>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160317</xdr:rowOff>
    </xdr:from>
    <xdr:ext cx="690189" cy="259045"/>
    <xdr:sp macro="" textlink="">
      <xdr:nvSpPr>
        <xdr:cNvPr id="234" name="【橋りょう・トンネル】&#10;一人当たり有形固定資産（償却資産）額平均値テキスト">
          <a:extLst>
            <a:ext uri="{FF2B5EF4-FFF2-40B4-BE49-F238E27FC236}">
              <a16:creationId xmlns:a16="http://schemas.microsoft.com/office/drawing/2014/main" id="{41351D76-86BA-408F-B213-4F03CF1F500A}"/>
            </a:ext>
          </a:extLst>
        </xdr:cNvPr>
        <xdr:cNvSpPr txBox="1"/>
      </xdr:nvSpPr>
      <xdr:spPr>
        <a:xfrm>
          <a:off x="9467850" y="10050442"/>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1,232,110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10440</xdr:rowOff>
    </xdr:from>
    <xdr:to>
      <xdr:col>55</xdr:col>
      <xdr:colOff>50800</xdr:colOff>
      <xdr:row>62</xdr:row>
      <xdr:rowOff>112040</xdr:rowOff>
    </xdr:to>
    <xdr:sp macro="" textlink="">
      <xdr:nvSpPr>
        <xdr:cNvPr id="235" name="フローチャート: 判断 234">
          <a:extLst>
            <a:ext uri="{FF2B5EF4-FFF2-40B4-BE49-F238E27FC236}">
              <a16:creationId xmlns:a16="http://schemas.microsoft.com/office/drawing/2014/main" id="{510A9207-FD91-4711-8C8D-498D23B1ED2B}"/>
            </a:ext>
          </a:extLst>
        </xdr:cNvPr>
        <xdr:cNvSpPr/>
      </xdr:nvSpPr>
      <xdr:spPr>
        <a:xfrm>
          <a:off x="9401175" y="10056140"/>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18297</xdr:rowOff>
    </xdr:from>
    <xdr:to>
      <xdr:col>50</xdr:col>
      <xdr:colOff>165100</xdr:colOff>
      <xdr:row>62</xdr:row>
      <xdr:rowOff>119897</xdr:rowOff>
    </xdr:to>
    <xdr:sp macro="" textlink="">
      <xdr:nvSpPr>
        <xdr:cNvPr id="236" name="フローチャート: 判断 235">
          <a:extLst>
            <a:ext uri="{FF2B5EF4-FFF2-40B4-BE49-F238E27FC236}">
              <a16:creationId xmlns:a16="http://schemas.microsoft.com/office/drawing/2014/main" id="{57FD648C-7AC3-4F3B-BD39-BE5DF60AC265}"/>
            </a:ext>
          </a:extLst>
        </xdr:cNvPr>
        <xdr:cNvSpPr/>
      </xdr:nvSpPr>
      <xdr:spPr>
        <a:xfrm>
          <a:off x="8639175" y="10067172"/>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30001</xdr:rowOff>
    </xdr:from>
    <xdr:to>
      <xdr:col>46</xdr:col>
      <xdr:colOff>38100</xdr:colOff>
      <xdr:row>62</xdr:row>
      <xdr:rowOff>131601</xdr:rowOff>
    </xdr:to>
    <xdr:sp macro="" textlink="">
      <xdr:nvSpPr>
        <xdr:cNvPr id="237" name="フローチャート: 判断 236">
          <a:extLst>
            <a:ext uri="{FF2B5EF4-FFF2-40B4-BE49-F238E27FC236}">
              <a16:creationId xmlns:a16="http://schemas.microsoft.com/office/drawing/2014/main" id="{96D31594-6B10-4603-BB9D-33CB4C12AA2D}"/>
            </a:ext>
          </a:extLst>
        </xdr:cNvPr>
        <xdr:cNvSpPr/>
      </xdr:nvSpPr>
      <xdr:spPr>
        <a:xfrm>
          <a:off x="7839075" y="10075701"/>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38253</xdr:rowOff>
    </xdr:from>
    <xdr:to>
      <xdr:col>41</xdr:col>
      <xdr:colOff>101600</xdr:colOff>
      <xdr:row>62</xdr:row>
      <xdr:rowOff>139853</xdr:rowOff>
    </xdr:to>
    <xdr:sp macro="" textlink="">
      <xdr:nvSpPr>
        <xdr:cNvPr id="238" name="フローチャート: 判断 237">
          <a:extLst>
            <a:ext uri="{FF2B5EF4-FFF2-40B4-BE49-F238E27FC236}">
              <a16:creationId xmlns:a16="http://schemas.microsoft.com/office/drawing/2014/main" id="{EC1C36AF-F435-48A1-9650-3B560F1809AC}"/>
            </a:ext>
          </a:extLst>
        </xdr:cNvPr>
        <xdr:cNvSpPr/>
      </xdr:nvSpPr>
      <xdr:spPr>
        <a:xfrm>
          <a:off x="7029450" y="10087128"/>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76238</xdr:rowOff>
    </xdr:from>
    <xdr:to>
      <xdr:col>36</xdr:col>
      <xdr:colOff>165100</xdr:colOff>
      <xdr:row>63</xdr:row>
      <xdr:rowOff>6388</xdr:rowOff>
    </xdr:to>
    <xdr:sp macro="" textlink="">
      <xdr:nvSpPr>
        <xdr:cNvPr id="239" name="フローチャート: 判断 238">
          <a:extLst>
            <a:ext uri="{FF2B5EF4-FFF2-40B4-BE49-F238E27FC236}">
              <a16:creationId xmlns:a16="http://schemas.microsoft.com/office/drawing/2014/main" id="{0B38EAF7-D55C-47D6-BE65-4E0A70D564C6}"/>
            </a:ext>
          </a:extLst>
        </xdr:cNvPr>
        <xdr:cNvSpPr/>
      </xdr:nvSpPr>
      <xdr:spPr>
        <a:xfrm>
          <a:off x="6238875" y="1012511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9A92B8A4-28C1-4BA1-A548-2E0C72874EF7}"/>
            </a:ext>
          </a:extLst>
        </xdr:cNvPr>
        <xdr:cNvSpPr txBox="1"/>
      </xdr:nvSpPr>
      <xdr:spPr>
        <a:xfrm>
          <a:off x="92583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7886157A-9E85-49B4-AD0C-BFEDABD46174}"/>
            </a:ext>
          </a:extLst>
        </xdr:cNvPr>
        <xdr:cNvSpPr txBox="1"/>
      </xdr:nvSpPr>
      <xdr:spPr>
        <a:xfrm>
          <a:off x="8515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E3367DF-B33C-4C08-B519-7ED0A7F42CF3}"/>
            </a:ext>
          </a:extLst>
        </xdr:cNvPr>
        <xdr:cNvSpPr txBox="1"/>
      </xdr:nvSpPr>
      <xdr:spPr>
        <a:xfrm>
          <a:off x="7715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CE14C58E-6573-4B69-B76C-6CC9D9CDC53B}"/>
            </a:ext>
          </a:extLst>
        </xdr:cNvPr>
        <xdr:cNvSpPr txBox="1"/>
      </xdr:nvSpPr>
      <xdr:spPr>
        <a:xfrm>
          <a:off x="690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FCAF856B-559F-4C6F-AB9B-91AD32C48086}"/>
            </a:ext>
          </a:extLst>
        </xdr:cNvPr>
        <xdr:cNvSpPr txBox="1"/>
      </xdr:nvSpPr>
      <xdr:spPr>
        <a:xfrm>
          <a:off x="6115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125722</xdr:rowOff>
    </xdr:from>
    <xdr:to>
      <xdr:col>55</xdr:col>
      <xdr:colOff>50800</xdr:colOff>
      <xdr:row>62</xdr:row>
      <xdr:rowOff>55872</xdr:rowOff>
    </xdr:to>
    <xdr:sp macro="" textlink="">
      <xdr:nvSpPr>
        <xdr:cNvPr id="245" name="楕円 244">
          <a:extLst>
            <a:ext uri="{FF2B5EF4-FFF2-40B4-BE49-F238E27FC236}">
              <a16:creationId xmlns:a16="http://schemas.microsoft.com/office/drawing/2014/main" id="{78F74C01-D570-4C74-9166-B6179F754F61}"/>
            </a:ext>
          </a:extLst>
        </xdr:cNvPr>
        <xdr:cNvSpPr/>
      </xdr:nvSpPr>
      <xdr:spPr>
        <a:xfrm>
          <a:off x="9401175" y="10009497"/>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148599</xdr:rowOff>
    </xdr:from>
    <xdr:ext cx="690189" cy="259045"/>
    <xdr:sp macro="" textlink="">
      <xdr:nvSpPr>
        <xdr:cNvPr id="246" name="【橋りょう・トンネル】&#10;一人当たり有形固定資産（償却資産）額該当値テキスト">
          <a:extLst>
            <a:ext uri="{FF2B5EF4-FFF2-40B4-BE49-F238E27FC236}">
              <a16:creationId xmlns:a16="http://schemas.microsoft.com/office/drawing/2014/main" id="{A99EF431-8BF6-4202-86E9-BB0951BE818B}"/>
            </a:ext>
          </a:extLst>
        </xdr:cNvPr>
        <xdr:cNvSpPr txBox="1"/>
      </xdr:nvSpPr>
      <xdr:spPr>
        <a:xfrm>
          <a:off x="9467850" y="987044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1,477,813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131501</xdr:rowOff>
    </xdr:from>
    <xdr:to>
      <xdr:col>50</xdr:col>
      <xdr:colOff>165100</xdr:colOff>
      <xdr:row>62</xdr:row>
      <xdr:rowOff>61651</xdr:rowOff>
    </xdr:to>
    <xdr:sp macro="" textlink="">
      <xdr:nvSpPr>
        <xdr:cNvPr id="247" name="楕円 246">
          <a:extLst>
            <a:ext uri="{FF2B5EF4-FFF2-40B4-BE49-F238E27FC236}">
              <a16:creationId xmlns:a16="http://schemas.microsoft.com/office/drawing/2014/main" id="{A4791C84-A86F-4927-8058-9C8F7D53743A}"/>
            </a:ext>
          </a:extLst>
        </xdr:cNvPr>
        <xdr:cNvSpPr/>
      </xdr:nvSpPr>
      <xdr:spPr>
        <a:xfrm>
          <a:off x="8639175" y="1001845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5072</xdr:rowOff>
    </xdr:from>
    <xdr:to>
      <xdr:col>55</xdr:col>
      <xdr:colOff>0</xdr:colOff>
      <xdr:row>62</xdr:row>
      <xdr:rowOff>10851</xdr:rowOff>
    </xdr:to>
    <xdr:cxnSp macro="">
      <xdr:nvCxnSpPr>
        <xdr:cNvPr id="248" name="直線コネクタ 247">
          <a:extLst>
            <a:ext uri="{FF2B5EF4-FFF2-40B4-BE49-F238E27FC236}">
              <a16:creationId xmlns:a16="http://schemas.microsoft.com/office/drawing/2014/main" id="{2713AEC4-4024-43E6-913F-6D09708D4085}"/>
            </a:ext>
          </a:extLst>
        </xdr:cNvPr>
        <xdr:cNvCxnSpPr/>
      </xdr:nvCxnSpPr>
      <xdr:spPr>
        <a:xfrm flipV="1">
          <a:off x="8686800" y="10057122"/>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138347</xdr:rowOff>
    </xdr:from>
    <xdr:to>
      <xdr:col>46</xdr:col>
      <xdr:colOff>38100</xdr:colOff>
      <xdr:row>62</xdr:row>
      <xdr:rowOff>68497</xdr:rowOff>
    </xdr:to>
    <xdr:sp macro="" textlink="">
      <xdr:nvSpPr>
        <xdr:cNvPr id="249" name="楕円 248">
          <a:extLst>
            <a:ext uri="{FF2B5EF4-FFF2-40B4-BE49-F238E27FC236}">
              <a16:creationId xmlns:a16="http://schemas.microsoft.com/office/drawing/2014/main" id="{728FA7AD-FAD1-4493-ADEB-3A4C094EA828}"/>
            </a:ext>
          </a:extLst>
        </xdr:cNvPr>
        <xdr:cNvSpPr/>
      </xdr:nvSpPr>
      <xdr:spPr>
        <a:xfrm>
          <a:off x="7839075" y="10028472"/>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10851</xdr:rowOff>
    </xdr:from>
    <xdr:to>
      <xdr:col>50</xdr:col>
      <xdr:colOff>114300</xdr:colOff>
      <xdr:row>62</xdr:row>
      <xdr:rowOff>17697</xdr:rowOff>
    </xdr:to>
    <xdr:cxnSp macro="">
      <xdr:nvCxnSpPr>
        <xdr:cNvPr id="250" name="直線コネクタ 249">
          <a:extLst>
            <a:ext uri="{FF2B5EF4-FFF2-40B4-BE49-F238E27FC236}">
              <a16:creationId xmlns:a16="http://schemas.microsoft.com/office/drawing/2014/main" id="{BAFF3B98-2615-485D-9E14-84FC98E5426A}"/>
            </a:ext>
          </a:extLst>
        </xdr:cNvPr>
        <xdr:cNvCxnSpPr/>
      </xdr:nvCxnSpPr>
      <xdr:spPr>
        <a:xfrm flipV="1">
          <a:off x="7886700" y="10056551"/>
          <a:ext cx="800100" cy="10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143096</xdr:rowOff>
    </xdr:from>
    <xdr:to>
      <xdr:col>41</xdr:col>
      <xdr:colOff>101600</xdr:colOff>
      <xdr:row>62</xdr:row>
      <xdr:rowOff>73246</xdr:rowOff>
    </xdr:to>
    <xdr:sp macro="" textlink="">
      <xdr:nvSpPr>
        <xdr:cNvPr id="251" name="楕円 250">
          <a:extLst>
            <a:ext uri="{FF2B5EF4-FFF2-40B4-BE49-F238E27FC236}">
              <a16:creationId xmlns:a16="http://schemas.microsoft.com/office/drawing/2014/main" id="{2C7AA9EE-9628-4D6E-B2D4-F5316B754F36}"/>
            </a:ext>
          </a:extLst>
        </xdr:cNvPr>
        <xdr:cNvSpPr/>
      </xdr:nvSpPr>
      <xdr:spPr>
        <a:xfrm>
          <a:off x="7029450" y="1002687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17697</xdr:rowOff>
    </xdr:from>
    <xdr:to>
      <xdr:col>45</xdr:col>
      <xdr:colOff>177800</xdr:colOff>
      <xdr:row>62</xdr:row>
      <xdr:rowOff>22446</xdr:rowOff>
    </xdr:to>
    <xdr:cxnSp macro="">
      <xdr:nvCxnSpPr>
        <xdr:cNvPr id="252" name="直線コネクタ 251">
          <a:extLst>
            <a:ext uri="{FF2B5EF4-FFF2-40B4-BE49-F238E27FC236}">
              <a16:creationId xmlns:a16="http://schemas.microsoft.com/office/drawing/2014/main" id="{6D6389F3-AA54-4107-A965-498DE29B8E4D}"/>
            </a:ext>
          </a:extLst>
        </xdr:cNvPr>
        <xdr:cNvCxnSpPr/>
      </xdr:nvCxnSpPr>
      <xdr:spPr>
        <a:xfrm flipV="1">
          <a:off x="7077075" y="10066572"/>
          <a:ext cx="809625" cy="7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148103</xdr:rowOff>
    </xdr:from>
    <xdr:to>
      <xdr:col>36</xdr:col>
      <xdr:colOff>165100</xdr:colOff>
      <xdr:row>62</xdr:row>
      <xdr:rowOff>78253</xdr:rowOff>
    </xdr:to>
    <xdr:sp macro="" textlink="">
      <xdr:nvSpPr>
        <xdr:cNvPr id="253" name="楕円 252">
          <a:extLst>
            <a:ext uri="{FF2B5EF4-FFF2-40B4-BE49-F238E27FC236}">
              <a16:creationId xmlns:a16="http://schemas.microsoft.com/office/drawing/2014/main" id="{10266D33-FB2D-48D3-AFE4-0F1DCFE9C052}"/>
            </a:ext>
          </a:extLst>
        </xdr:cNvPr>
        <xdr:cNvSpPr/>
      </xdr:nvSpPr>
      <xdr:spPr>
        <a:xfrm>
          <a:off x="6238875" y="1003187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22446</xdr:rowOff>
    </xdr:from>
    <xdr:to>
      <xdr:col>41</xdr:col>
      <xdr:colOff>50800</xdr:colOff>
      <xdr:row>62</xdr:row>
      <xdr:rowOff>27453</xdr:rowOff>
    </xdr:to>
    <xdr:cxnSp macro="">
      <xdr:nvCxnSpPr>
        <xdr:cNvPr id="254" name="直線コネクタ 253">
          <a:extLst>
            <a:ext uri="{FF2B5EF4-FFF2-40B4-BE49-F238E27FC236}">
              <a16:creationId xmlns:a16="http://schemas.microsoft.com/office/drawing/2014/main" id="{F6BE09C2-AF21-45D0-89D4-7E2F46F8B7D3}"/>
            </a:ext>
          </a:extLst>
        </xdr:cNvPr>
        <xdr:cNvCxnSpPr/>
      </xdr:nvCxnSpPr>
      <xdr:spPr>
        <a:xfrm flipV="1">
          <a:off x="6286500" y="10074496"/>
          <a:ext cx="790575" cy="5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62</xdr:row>
      <xdr:rowOff>111024</xdr:rowOff>
    </xdr:from>
    <xdr:ext cx="690189" cy="259045"/>
    <xdr:sp macro="" textlink="">
      <xdr:nvSpPr>
        <xdr:cNvPr id="255" name="n_1aveValue【橋りょう・トンネル】&#10;一人当たり有形固定資産（償却資産）額">
          <a:extLst>
            <a:ext uri="{FF2B5EF4-FFF2-40B4-BE49-F238E27FC236}">
              <a16:creationId xmlns:a16="http://schemas.microsoft.com/office/drawing/2014/main" id="{57B93C04-9104-4610-ADB6-3AE0B98C4DE8}"/>
            </a:ext>
          </a:extLst>
        </xdr:cNvPr>
        <xdr:cNvSpPr txBox="1"/>
      </xdr:nvSpPr>
      <xdr:spPr>
        <a:xfrm>
          <a:off x="8370280" y="1015672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62</xdr:row>
      <xdr:rowOff>122728</xdr:rowOff>
    </xdr:from>
    <xdr:ext cx="690189" cy="259045"/>
    <xdr:sp macro="" textlink="">
      <xdr:nvSpPr>
        <xdr:cNvPr id="256" name="n_2aveValue【橋りょう・トンネル】&#10;一人当たり有形固定資産（償却資産）額">
          <a:extLst>
            <a:ext uri="{FF2B5EF4-FFF2-40B4-BE49-F238E27FC236}">
              <a16:creationId xmlns:a16="http://schemas.microsoft.com/office/drawing/2014/main" id="{D71B54D1-24E1-4792-916D-BC3C48C77DAA}"/>
            </a:ext>
          </a:extLst>
        </xdr:cNvPr>
        <xdr:cNvSpPr txBox="1"/>
      </xdr:nvSpPr>
      <xdr:spPr>
        <a:xfrm>
          <a:off x="7570180" y="1017477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1,146,539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62</xdr:row>
      <xdr:rowOff>130980</xdr:rowOff>
    </xdr:from>
    <xdr:ext cx="690189" cy="259045"/>
    <xdr:sp macro="" textlink="">
      <xdr:nvSpPr>
        <xdr:cNvPr id="257" name="n_3aveValue【橋りょう・トンネル】&#10;一人当たり有形固定資産（償却資産）額">
          <a:extLst>
            <a:ext uri="{FF2B5EF4-FFF2-40B4-BE49-F238E27FC236}">
              <a16:creationId xmlns:a16="http://schemas.microsoft.com/office/drawing/2014/main" id="{221B583D-3996-4D77-AC45-CEBBEC592038}"/>
            </a:ext>
          </a:extLst>
        </xdr:cNvPr>
        <xdr:cNvSpPr txBox="1"/>
      </xdr:nvSpPr>
      <xdr:spPr>
        <a:xfrm>
          <a:off x="6770080" y="1017985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168965</xdr:rowOff>
    </xdr:from>
    <xdr:ext cx="599010" cy="259045"/>
    <xdr:sp macro="" textlink="">
      <xdr:nvSpPr>
        <xdr:cNvPr id="258" name="n_4aveValue【橋りょう・トンネル】&#10;一人当たり有形固定資産（償却資産）額">
          <a:extLst>
            <a:ext uri="{FF2B5EF4-FFF2-40B4-BE49-F238E27FC236}">
              <a16:creationId xmlns:a16="http://schemas.microsoft.com/office/drawing/2014/main" id="{B197E112-22F2-41A2-843D-CA52285DA504}"/>
            </a:ext>
          </a:extLst>
        </xdr:cNvPr>
        <xdr:cNvSpPr txBox="1"/>
      </xdr:nvSpPr>
      <xdr:spPr>
        <a:xfrm>
          <a:off x="6009220" y="10208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60</xdr:row>
      <xdr:rowOff>78178</xdr:rowOff>
    </xdr:from>
    <xdr:ext cx="690189" cy="259045"/>
    <xdr:sp macro="" textlink="">
      <xdr:nvSpPr>
        <xdr:cNvPr id="259" name="n_1mainValue【橋りょう・トンネル】&#10;一人当たり有形固定資産（償却資産）額">
          <a:extLst>
            <a:ext uri="{FF2B5EF4-FFF2-40B4-BE49-F238E27FC236}">
              <a16:creationId xmlns:a16="http://schemas.microsoft.com/office/drawing/2014/main" id="{B10ED16F-1662-4990-A53A-AE0623573CA2}"/>
            </a:ext>
          </a:extLst>
        </xdr:cNvPr>
        <xdr:cNvSpPr txBox="1"/>
      </xdr:nvSpPr>
      <xdr:spPr>
        <a:xfrm>
          <a:off x="8370280" y="98032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1,452,535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60</xdr:row>
      <xdr:rowOff>85024</xdr:rowOff>
    </xdr:from>
    <xdr:ext cx="690189" cy="259045"/>
    <xdr:sp macro="" textlink="">
      <xdr:nvSpPr>
        <xdr:cNvPr id="260" name="n_2mainValue【橋りょう・トンネル】&#10;一人当たり有形固定資産（償却資産）額">
          <a:extLst>
            <a:ext uri="{FF2B5EF4-FFF2-40B4-BE49-F238E27FC236}">
              <a16:creationId xmlns:a16="http://schemas.microsoft.com/office/drawing/2014/main" id="{40E65EE6-DA6F-4A57-AB58-33F0E9167539}"/>
            </a:ext>
          </a:extLst>
        </xdr:cNvPr>
        <xdr:cNvSpPr txBox="1"/>
      </xdr:nvSpPr>
      <xdr:spPr>
        <a:xfrm>
          <a:off x="7570180" y="981322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1,422,586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60</xdr:row>
      <xdr:rowOff>89773</xdr:rowOff>
    </xdr:from>
    <xdr:ext cx="690189" cy="259045"/>
    <xdr:sp macro="" textlink="">
      <xdr:nvSpPr>
        <xdr:cNvPr id="261" name="n_3mainValue【橋りょう・トンネル】&#10;一人当たり有形固定資産（償却資産）額">
          <a:extLst>
            <a:ext uri="{FF2B5EF4-FFF2-40B4-BE49-F238E27FC236}">
              <a16:creationId xmlns:a16="http://schemas.microsoft.com/office/drawing/2014/main" id="{3EE62E27-0717-48D9-A15B-D02C6EF0C27E}"/>
            </a:ext>
          </a:extLst>
        </xdr:cNvPr>
        <xdr:cNvSpPr txBox="1"/>
      </xdr:nvSpPr>
      <xdr:spPr>
        <a:xfrm>
          <a:off x="6770080" y="98116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1,401,812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60</xdr:row>
      <xdr:rowOff>94780</xdr:rowOff>
    </xdr:from>
    <xdr:ext cx="690189" cy="259045"/>
    <xdr:sp macro="" textlink="">
      <xdr:nvSpPr>
        <xdr:cNvPr id="262" name="n_4mainValue【橋りょう・トンネル】&#10;一人当たり有形固定資産（償却資産）額">
          <a:extLst>
            <a:ext uri="{FF2B5EF4-FFF2-40B4-BE49-F238E27FC236}">
              <a16:creationId xmlns:a16="http://schemas.microsoft.com/office/drawing/2014/main" id="{85DBED53-5414-4A77-8C6E-FEEF78D080B1}"/>
            </a:ext>
          </a:extLst>
        </xdr:cNvPr>
        <xdr:cNvSpPr txBox="1"/>
      </xdr:nvSpPr>
      <xdr:spPr>
        <a:xfrm>
          <a:off x="5979505" y="981980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C63892F8-1EFA-4537-A3E3-49C2B1C7FF28}"/>
            </a:ext>
          </a:extLst>
        </xdr:cNvPr>
        <xdr:cNvSpPr/>
      </xdr:nvSpPr>
      <xdr:spPr>
        <a:xfrm>
          <a:off x="6858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6578E9CA-3768-43F2-B7DB-D46FC9B13599}"/>
            </a:ext>
          </a:extLst>
        </xdr:cNvPr>
        <xdr:cNvSpPr/>
      </xdr:nvSpPr>
      <xdr:spPr>
        <a:xfrm>
          <a:off x="80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8878E4CC-FE8D-49D9-9195-CF763A82B4AD}"/>
            </a:ext>
          </a:extLst>
        </xdr:cNvPr>
        <xdr:cNvSpPr/>
      </xdr:nvSpPr>
      <xdr:spPr>
        <a:xfrm>
          <a:off x="80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43D44318-C4BC-4DB9-A4BF-77C44F3E64C3}"/>
            </a:ext>
          </a:extLst>
        </xdr:cNvPr>
        <xdr:cNvSpPr/>
      </xdr:nvSpPr>
      <xdr:spPr>
        <a:xfrm>
          <a:off x="17145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40E17FBB-B59B-4F6E-A97D-B0E0503E4AFD}"/>
            </a:ext>
          </a:extLst>
        </xdr:cNvPr>
        <xdr:cNvSpPr/>
      </xdr:nvSpPr>
      <xdr:spPr>
        <a:xfrm>
          <a:off x="17145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6781AE9B-6BBB-475D-B738-CA8AAEC63E75}"/>
            </a:ext>
          </a:extLst>
        </xdr:cNvPr>
        <xdr:cNvSpPr/>
      </xdr:nvSpPr>
      <xdr:spPr>
        <a:xfrm>
          <a:off x="27432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D80C1DCD-7A55-44CE-B567-A63A4741CB05}"/>
            </a:ext>
          </a:extLst>
        </xdr:cNvPr>
        <xdr:cNvSpPr/>
      </xdr:nvSpPr>
      <xdr:spPr>
        <a:xfrm>
          <a:off x="27432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1F9BC95A-BC85-461C-A6C2-0475D690F2C5}"/>
            </a:ext>
          </a:extLst>
        </xdr:cNvPr>
        <xdr:cNvSpPr/>
      </xdr:nvSpPr>
      <xdr:spPr>
        <a:xfrm>
          <a:off x="6858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7013619B-9EAD-435D-BA0A-2A0FAE1AD4E9}"/>
            </a:ext>
          </a:extLst>
        </xdr:cNvPr>
        <xdr:cNvSpPr txBox="1"/>
      </xdr:nvSpPr>
      <xdr:spPr>
        <a:xfrm>
          <a:off x="666750"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15CF64F6-06A1-4FBF-8475-08474C50772F}"/>
            </a:ext>
          </a:extLst>
        </xdr:cNvPr>
        <xdr:cNvCxnSpPr/>
      </xdr:nvCxnSpPr>
      <xdr:spPr>
        <a:xfrm>
          <a:off x="6858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44B9DC41-B1EB-4DEA-B58F-6F8C04354C7A}"/>
            </a:ext>
          </a:extLst>
        </xdr:cNvPr>
        <xdr:cNvSpPr txBox="1"/>
      </xdr:nvSpPr>
      <xdr:spPr>
        <a:xfrm>
          <a:off x="2789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4" name="直線コネクタ 273">
          <a:extLst>
            <a:ext uri="{FF2B5EF4-FFF2-40B4-BE49-F238E27FC236}">
              <a16:creationId xmlns:a16="http://schemas.microsoft.com/office/drawing/2014/main" id="{66F9DA03-D939-42BE-A601-4B8D6187E10F}"/>
            </a:ext>
          </a:extLst>
        </xdr:cNvPr>
        <xdr:cNvCxnSpPr/>
      </xdr:nvCxnSpPr>
      <xdr:spPr>
        <a:xfrm>
          <a:off x="685800" y="1409427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5" name="テキスト ボックス 274">
          <a:extLst>
            <a:ext uri="{FF2B5EF4-FFF2-40B4-BE49-F238E27FC236}">
              <a16:creationId xmlns:a16="http://schemas.microsoft.com/office/drawing/2014/main" id="{9FD630A4-E52B-40E5-A5AB-753CEAD1A6DC}"/>
            </a:ext>
          </a:extLst>
        </xdr:cNvPr>
        <xdr:cNvSpPr txBox="1"/>
      </xdr:nvSpPr>
      <xdr:spPr>
        <a:xfrm>
          <a:off x="278946" y="139647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6" name="直線コネクタ 275">
          <a:extLst>
            <a:ext uri="{FF2B5EF4-FFF2-40B4-BE49-F238E27FC236}">
              <a16:creationId xmlns:a16="http://schemas.microsoft.com/office/drawing/2014/main" id="{DEEC84BB-E2B6-4448-9A5E-538E57C14217}"/>
            </a:ext>
          </a:extLst>
        </xdr:cNvPr>
        <xdr:cNvCxnSpPr/>
      </xdr:nvCxnSpPr>
      <xdr:spPr>
        <a:xfrm>
          <a:off x="685800" y="1378358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7" name="テキスト ボックス 276">
          <a:extLst>
            <a:ext uri="{FF2B5EF4-FFF2-40B4-BE49-F238E27FC236}">
              <a16:creationId xmlns:a16="http://schemas.microsoft.com/office/drawing/2014/main" id="{FFF0187D-4274-4BC7-8F66-6A91B5F8A020}"/>
            </a:ext>
          </a:extLst>
        </xdr:cNvPr>
        <xdr:cNvSpPr txBox="1"/>
      </xdr:nvSpPr>
      <xdr:spPr>
        <a:xfrm>
          <a:off x="339891" y="136572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8" name="直線コネクタ 277">
          <a:extLst>
            <a:ext uri="{FF2B5EF4-FFF2-40B4-BE49-F238E27FC236}">
              <a16:creationId xmlns:a16="http://schemas.microsoft.com/office/drawing/2014/main" id="{186B4E05-4C7C-4C08-8D9C-D0B1A992D4D1}"/>
            </a:ext>
          </a:extLst>
        </xdr:cNvPr>
        <xdr:cNvCxnSpPr/>
      </xdr:nvCxnSpPr>
      <xdr:spPr>
        <a:xfrm>
          <a:off x="685800" y="1347606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9" name="テキスト ボックス 278">
          <a:extLst>
            <a:ext uri="{FF2B5EF4-FFF2-40B4-BE49-F238E27FC236}">
              <a16:creationId xmlns:a16="http://schemas.microsoft.com/office/drawing/2014/main" id="{FCFEB015-BF55-42D2-A04D-AA1C0C43D573}"/>
            </a:ext>
          </a:extLst>
        </xdr:cNvPr>
        <xdr:cNvSpPr txBox="1"/>
      </xdr:nvSpPr>
      <xdr:spPr>
        <a:xfrm>
          <a:off x="339891" y="1334653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0" name="直線コネクタ 279">
          <a:extLst>
            <a:ext uri="{FF2B5EF4-FFF2-40B4-BE49-F238E27FC236}">
              <a16:creationId xmlns:a16="http://schemas.microsoft.com/office/drawing/2014/main" id="{E79FEE49-EE09-45C0-90E8-5E1318286C84}"/>
            </a:ext>
          </a:extLst>
        </xdr:cNvPr>
        <xdr:cNvCxnSpPr/>
      </xdr:nvCxnSpPr>
      <xdr:spPr>
        <a:xfrm>
          <a:off x="685800" y="1317488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1" name="テキスト ボックス 280">
          <a:extLst>
            <a:ext uri="{FF2B5EF4-FFF2-40B4-BE49-F238E27FC236}">
              <a16:creationId xmlns:a16="http://schemas.microsoft.com/office/drawing/2014/main" id="{BC8B0C30-33C7-4159-AA18-1F7261ABE9FE}"/>
            </a:ext>
          </a:extLst>
        </xdr:cNvPr>
        <xdr:cNvSpPr txBox="1"/>
      </xdr:nvSpPr>
      <xdr:spPr>
        <a:xfrm>
          <a:off x="339891" y="130390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2" name="直線コネクタ 281">
          <a:extLst>
            <a:ext uri="{FF2B5EF4-FFF2-40B4-BE49-F238E27FC236}">
              <a16:creationId xmlns:a16="http://schemas.microsoft.com/office/drawing/2014/main" id="{4F07DCA9-CA71-4FF1-B7F9-B2C47A972543}"/>
            </a:ext>
          </a:extLst>
        </xdr:cNvPr>
        <xdr:cNvCxnSpPr/>
      </xdr:nvCxnSpPr>
      <xdr:spPr>
        <a:xfrm>
          <a:off x="685800" y="1286736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3" name="テキスト ボックス 282">
          <a:extLst>
            <a:ext uri="{FF2B5EF4-FFF2-40B4-BE49-F238E27FC236}">
              <a16:creationId xmlns:a16="http://schemas.microsoft.com/office/drawing/2014/main" id="{443E1A32-AE5F-4E5B-991B-A41CD3236E99}"/>
            </a:ext>
          </a:extLst>
        </xdr:cNvPr>
        <xdr:cNvSpPr txBox="1"/>
      </xdr:nvSpPr>
      <xdr:spPr>
        <a:xfrm>
          <a:off x="339891" y="127283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4" name="直線コネクタ 283">
          <a:extLst>
            <a:ext uri="{FF2B5EF4-FFF2-40B4-BE49-F238E27FC236}">
              <a16:creationId xmlns:a16="http://schemas.microsoft.com/office/drawing/2014/main" id="{0DECE0A7-141B-452C-A45B-71D5318443C9}"/>
            </a:ext>
          </a:extLst>
        </xdr:cNvPr>
        <xdr:cNvCxnSpPr/>
      </xdr:nvCxnSpPr>
      <xdr:spPr>
        <a:xfrm>
          <a:off x="685800" y="125566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5" name="テキスト ボックス 284">
          <a:extLst>
            <a:ext uri="{FF2B5EF4-FFF2-40B4-BE49-F238E27FC236}">
              <a16:creationId xmlns:a16="http://schemas.microsoft.com/office/drawing/2014/main" id="{2F938268-DA4E-4C4E-8425-2B9922E4CA7D}"/>
            </a:ext>
          </a:extLst>
        </xdr:cNvPr>
        <xdr:cNvSpPr txBox="1"/>
      </xdr:nvSpPr>
      <xdr:spPr>
        <a:xfrm>
          <a:off x="388136" y="1242079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B2587696-5E4B-4E07-9DFA-0A5A5E2584DB}"/>
            </a:ext>
          </a:extLst>
        </xdr:cNvPr>
        <xdr:cNvCxnSpPr/>
      </xdr:nvCxnSpPr>
      <xdr:spPr>
        <a:xfrm>
          <a:off x="6858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F1471798-B148-4E3B-8E5C-C5E4FBB0ACF5}"/>
            </a:ext>
          </a:extLst>
        </xdr:cNvPr>
        <xdr:cNvSpPr/>
      </xdr:nvSpPr>
      <xdr:spPr>
        <a:xfrm>
          <a:off x="6858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114844</xdr:rowOff>
    </xdr:from>
    <xdr:to>
      <xdr:col>24</xdr:col>
      <xdr:colOff>62865</xdr:colOff>
      <xdr:row>86</xdr:row>
      <xdr:rowOff>154032</xdr:rowOff>
    </xdr:to>
    <xdr:cxnSp macro="">
      <xdr:nvCxnSpPr>
        <xdr:cNvPr id="288" name="直線コネクタ 287">
          <a:extLst>
            <a:ext uri="{FF2B5EF4-FFF2-40B4-BE49-F238E27FC236}">
              <a16:creationId xmlns:a16="http://schemas.microsoft.com/office/drawing/2014/main" id="{681BE995-569B-4F7B-8F25-4CDACF5FC458}"/>
            </a:ext>
          </a:extLst>
        </xdr:cNvPr>
        <xdr:cNvCxnSpPr/>
      </xdr:nvCxnSpPr>
      <xdr:spPr>
        <a:xfrm flipV="1">
          <a:off x="4180840" y="12592594"/>
          <a:ext cx="0" cy="1496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157859</xdr:rowOff>
    </xdr:from>
    <xdr:ext cx="405111" cy="259045"/>
    <xdr:sp macro="" textlink="">
      <xdr:nvSpPr>
        <xdr:cNvPr id="289" name="【公営住宅】&#10;有形固定資産減価償却率最小値テキスト">
          <a:extLst>
            <a:ext uri="{FF2B5EF4-FFF2-40B4-BE49-F238E27FC236}">
              <a16:creationId xmlns:a16="http://schemas.microsoft.com/office/drawing/2014/main" id="{185C9493-6E0C-47D8-8513-0A95F8583585}"/>
            </a:ext>
          </a:extLst>
        </xdr:cNvPr>
        <xdr:cNvSpPr txBox="1"/>
      </xdr:nvSpPr>
      <xdr:spPr>
        <a:xfrm>
          <a:off x="4219575" y="140961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154032</xdr:rowOff>
    </xdr:from>
    <xdr:to>
      <xdr:col>24</xdr:col>
      <xdr:colOff>152400</xdr:colOff>
      <xdr:row>86</xdr:row>
      <xdr:rowOff>154032</xdr:rowOff>
    </xdr:to>
    <xdr:cxnSp macro="">
      <xdr:nvCxnSpPr>
        <xdr:cNvPr id="290" name="直線コネクタ 289">
          <a:extLst>
            <a:ext uri="{FF2B5EF4-FFF2-40B4-BE49-F238E27FC236}">
              <a16:creationId xmlns:a16="http://schemas.microsoft.com/office/drawing/2014/main" id="{0A2C40CE-CD19-4245-8CB8-C3114A77F35D}"/>
            </a:ext>
          </a:extLst>
        </xdr:cNvPr>
        <xdr:cNvCxnSpPr/>
      </xdr:nvCxnSpPr>
      <xdr:spPr>
        <a:xfrm>
          <a:off x="4105275" y="1408910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61521</xdr:rowOff>
    </xdr:from>
    <xdr:ext cx="340478" cy="259045"/>
    <xdr:sp macro="" textlink="">
      <xdr:nvSpPr>
        <xdr:cNvPr id="291" name="【公営住宅】&#10;有形固定資産減価償却率最大値テキスト">
          <a:extLst>
            <a:ext uri="{FF2B5EF4-FFF2-40B4-BE49-F238E27FC236}">
              <a16:creationId xmlns:a16="http://schemas.microsoft.com/office/drawing/2014/main" id="{529462C8-327D-42E5-9E09-F0FD18095433}"/>
            </a:ext>
          </a:extLst>
        </xdr:cNvPr>
        <xdr:cNvSpPr txBox="1"/>
      </xdr:nvSpPr>
      <xdr:spPr>
        <a:xfrm>
          <a:off x="4219575" y="123805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114844</xdr:rowOff>
    </xdr:from>
    <xdr:to>
      <xdr:col>24</xdr:col>
      <xdr:colOff>152400</xdr:colOff>
      <xdr:row>77</xdr:row>
      <xdr:rowOff>114844</xdr:rowOff>
    </xdr:to>
    <xdr:cxnSp macro="">
      <xdr:nvCxnSpPr>
        <xdr:cNvPr id="292" name="直線コネクタ 291">
          <a:extLst>
            <a:ext uri="{FF2B5EF4-FFF2-40B4-BE49-F238E27FC236}">
              <a16:creationId xmlns:a16="http://schemas.microsoft.com/office/drawing/2014/main" id="{847E657B-5631-4066-90A2-F2F23A56C340}"/>
            </a:ext>
          </a:extLst>
        </xdr:cNvPr>
        <xdr:cNvCxnSpPr/>
      </xdr:nvCxnSpPr>
      <xdr:spPr>
        <a:xfrm>
          <a:off x="4105275" y="1259259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150240</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E66E0E9B-733A-484F-ABC0-60CDCA550D6B}"/>
            </a:ext>
          </a:extLst>
        </xdr:cNvPr>
        <xdr:cNvSpPr txBox="1"/>
      </xdr:nvSpPr>
      <xdr:spPr>
        <a:xfrm>
          <a:off x="4219575" y="134376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363</xdr:rowOff>
    </xdr:from>
    <xdr:to>
      <xdr:col>24</xdr:col>
      <xdr:colOff>114300</xdr:colOff>
      <xdr:row>83</xdr:row>
      <xdr:rowOff>101963</xdr:rowOff>
    </xdr:to>
    <xdr:sp macro="" textlink="">
      <xdr:nvSpPr>
        <xdr:cNvPr id="294" name="フローチャート: 判断 293">
          <a:extLst>
            <a:ext uri="{FF2B5EF4-FFF2-40B4-BE49-F238E27FC236}">
              <a16:creationId xmlns:a16="http://schemas.microsoft.com/office/drawing/2014/main" id="{5EA02D5B-C724-482C-9F9C-55639F3B4404}"/>
            </a:ext>
          </a:extLst>
        </xdr:cNvPr>
        <xdr:cNvSpPr/>
      </xdr:nvSpPr>
      <xdr:spPr>
        <a:xfrm>
          <a:off x="4124325" y="13449663"/>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160382</xdr:rowOff>
    </xdr:from>
    <xdr:to>
      <xdr:col>20</xdr:col>
      <xdr:colOff>38100</xdr:colOff>
      <xdr:row>83</xdr:row>
      <xdr:rowOff>90532</xdr:rowOff>
    </xdr:to>
    <xdr:sp macro="" textlink="">
      <xdr:nvSpPr>
        <xdr:cNvPr id="295" name="フローチャート: 判断 294">
          <a:extLst>
            <a:ext uri="{FF2B5EF4-FFF2-40B4-BE49-F238E27FC236}">
              <a16:creationId xmlns:a16="http://schemas.microsoft.com/office/drawing/2014/main" id="{044869A4-D393-4381-909C-0AD233F31203}"/>
            </a:ext>
          </a:extLst>
        </xdr:cNvPr>
        <xdr:cNvSpPr/>
      </xdr:nvSpPr>
      <xdr:spPr>
        <a:xfrm>
          <a:off x="3381375" y="13450932"/>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152219</xdr:rowOff>
    </xdr:from>
    <xdr:to>
      <xdr:col>15</xdr:col>
      <xdr:colOff>101600</xdr:colOff>
      <xdr:row>83</xdr:row>
      <xdr:rowOff>82369</xdr:rowOff>
    </xdr:to>
    <xdr:sp macro="" textlink="">
      <xdr:nvSpPr>
        <xdr:cNvPr id="296" name="フローチャート: 判断 295">
          <a:extLst>
            <a:ext uri="{FF2B5EF4-FFF2-40B4-BE49-F238E27FC236}">
              <a16:creationId xmlns:a16="http://schemas.microsoft.com/office/drawing/2014/main" id="{E8154706-4C61-4F44-80A3-C6789BEA8C25}"/>
            </a:ext>
          </a:extLst>
        </xdr:cNvPr>
        <xdr:cNvSpPr/>
      </xdr:nvSpPr>
      <xdr:spPr>
        <a:xfrm>
          <a:off x="2571750" y="1343959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153851</xdr:rowOff>
    </xdr:from>
    <xdr:to>
      <xdr:col>10</xdr:col>
      <xdr:colOff>165100</xdr:colOff>
      <xdr:row>83</xdr:row>
      <xdr:rowOff>84001</xdr:rowOff>
    </xdr:to>
    <xdr:sp macro="" textlink="">
      <xdr:nvSpPr>
        <xdr:cNvPr id="297" name="フローチャート: 判断 296">
          <a:extLst>
            <a:ext uri="{FF2B5EF4-FFF2-40B4-BE49-F238E27FC236}">
              <a16:creationId xmlns:a16="http://schemas.microsoft.com/office/drawing/2014/main" id="{FE97D82F-5CC2-47B8-B724-D0114B366692}"/>
            </a:ext>
          </a:extLst>
        </xdr:cNvPr>
        <xdr:cNvSpPr/>
      </xdr:nvSpPr>
      <xdr:spPr>
        <a:xfrm>
          <a:off x="1781175" y="1344122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52614</xdr:rowOff>
    </xdr:from>
    <xdr:to>
      <xdr:col>6</xdr:col>
      <xdr:colOff>38100</xdr:colOff>
      <xdr:row>83</xdr:row>
      <xdr:rowOff>154214</xdr:rowOff>
    </xdr:to>
    <xdr:sp macro="" textlink="">
      <xdr:nvSpPr>
        <xdr:cNvPr id="298" name="フローチャート: 判断 297">
          <a:extLst>
            <a:ext uri="{FF2B5EF4-FFF2-40B4-BE49-F238E27FC236}">
              <a16:creationId xmlns:a16="http://schemas.microsoft.com/office/drawing/2014/main" id="{579615F1-C742-4732-A64E-C6B74FDFC6F1}"/>
            </a:ext>
          </a:extLst>
        </xdr:cNvPr>
        <xdr:cNvSpPr/>
      </xdr:nvSpPr>
      <xdr:spPr>
        <a:xfrm>
          <a:off x="981075" y="13498739"/>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F5FDC0DE-1CF8-4F09-8BF1-6642DA27894E}"/>
            </a:ext>
          </a:extLst>
        </xdr:cNvPr>
        <xdr:cNvSpPr txBox="1"/>
      </xdr:nvSpPr>
      <xdr:spPr>
        <a:xfrm>
          <a:off x="40100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9FE22122-53CE-4C24-A39F-8BF54C7D1BDD}"/>
            </a:ext>
          </a:extLst>
        </xdr:cNvPr>
        <xdr:cNvSpPr txBox="1"/>
      </xdr:nvSpPr>
      <xdr:spPr>
        <a:xfrm>
          <a:off x="32575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6D683D01-9CDE-4253-82FA-6BBCB0B68962}"/>
            </a:ext>
          </a:extLst>
        </xdr:cNvPr>
        <xdr:cNvSpPr txBox="1"/>
      </xdr:nvSpPr>
      <xdr:spPr>
        <a:xfrm>
          <a:off x="24479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3ABB5C5E-E49A-46A8-9110-7C454529DE85}"/>
            </a:ext>
          </a:extLst>
        </xdr:cNvPr>
        <xdr:cNvSpPr txBox="1"/>
      </xdr:nvSpPr>
      <xdr:spPr>
        <a:xfrm>
          <a:off x="1657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375C5A2A-912F-4653-94BD-D090564F2133}"/>
            </a:ext>
          </a:extLst>
        </xdr:cNvPr>
        <xdr:cNvSpPr txBox="1"/>
      </xdr:nvSpPr>
      <xdr:spPr>
        <a:xfrm>
          <a:off x="857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155484</xdr:rowOff>
    </xdr:from>
    <xdr:to>
      <xdr:col>24</xdr:col>
      <xdr:colOff>114300</xdr:colOff>
      <xdr:row>82</xdr:row>
      <xdr:rowOff>85634</xdr:rowOff>
    </xdr:to>
    <xdr:sp macro="" textlink="">
      <xdr:nvSpPr>
        <xdr:cNvPr id="304" name="楕円 303">
          <a:extLst>
            <a:ext uri="{FF2B5EF4-FFF2-40B4-BE49-F238E27FC236}">
              <a16:creationId xmlns:a16="http://schemas.microsoft.com/office/drawing/2014/main" id="{3D5967C1-FAF4-4DEE-B5FF-5AB110BD8A20}"/>
            </a:ext>
          </a:extLst>
        </xdr:cNvPr>
        <xdr:cNvSpPr/>
      </xdr:nvSpPr>
      <xdr:spPr>
        <a:xfrm>
          <a:off x="4124325" y="13280934"/>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6911</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0D0CDD5A-1DA2-465A-AE2F-80E6518C02F9}"/>
            </a:ext>
          </a:extLst>
        </xdr:cNvPr>
        <xdr:cNvSpPr txBox="1"/>
      </xdr:nvSpPr>
      <xdr:spPr>
        <a:xfrm>
          <a:off x="4219575" y="131355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139156</xdr:rowOff>
    </xdr:from>
    <xdr:to>
      <xdr:col>20</xdr:col>
      <xdr:colOff>38100</xdr:colOff>
      <xdr:row>82</xdr:row>
      <xdr:rowOff>69306</xdr:rowOff>
    </xdr:to>
    <xdr:sp macro="" textlink="">
      <xdr:nvSpPr>
        <xdr:cNvPr id="306" name="楕円 305">
          <a:extLst>
            <a:ext uri="{FF2B5EF4-FFF2-40B4-BE49-F238E27FC236}">
              <a16:creationId xmlns:a16="http://schemas.microsoft.com/office/drawing/2014/main" id="{200CA66F-02A5-4CDA-9CC7-04D99F859F05}"/>
            </a:ext>
          </a:extLst>
        </xdr:cNvPr>
        <xdr:cNvSpPr/>
      </xdr:nvSpPr>
      <xdr:spPr>
        <a:xfrm>
          <a:off x="3381375" y="13267781"/>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18506</xdr:rowOff>
    </xdr:from>
    <xdr:to>
      <xdr:col>24</xdr:col>
      <xdr:colOff>63500</xdr:colOff>
      <xdr:row>82</xdr:row>
      <xdr:rowOff>34834</xdr:rowOff>
    </xdr:to>
    <xdr:cxnSp macro="">
      <xdr:nvCxnSpPr>
        <xdr:cNvPr id="307" name="直線コネクタ 306">
          <a:extLst>
            <a:ext uri="{FF2B5EF4-FFF2-40B4-BE49-F238E27FC236}">
              <a16:creationId xmlns:a16="http://schemas.microsoft.com/office/drawing/2014/main" id="{89A93DC9-D30E-4F50-8026-24D6D12E46CD}"/>
            </a:ext>
          </a:extLst>
        </xdr:cNvPr>
        <xdr:cNvCxnSpPr/>
      </xdr:nvCxnSpPr>
      <xdr:spPr>
        <a:xfrm>
          <a:off x="3429000" y="13305881"/>
          <a:ext cx="752475" cy="13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122827</xdr:rowOff>
    </xdr:from>
    <xdr:to>
      <xdr:col>15</xdr:col>
      <xdr:colOff>101600</xdr:colOff>
      <xdr:row>82</xdr:row>
      <xdr:rowOff>52977</xdr:rowOff>
    </xdr:to>
    <xdr:sp macro="" textlink="">
      <xdr:nvSpPr>
        <xdr:cNvPr id="308" name="楕円 307">
          <a:extLst>
            <a:ext uri="{FF2B5EF4-FFF2-40B4-BE49-F238E27FC236}">
              <a16:creationId xmlns:a16="http://schemas.microsoft.com/office/drawing/2014/main" id="{2C6212AD-2497-407F-9975-3436C52A0BF4}"/>
            </a:ext>
          </a:extLst>
        </xdr:cNvPr>
        <xdr:cNvSpPr/>
      </xdr:nvSpPr>
      <xdr:spPr>
        <a:xfrm>
          <a:off x="2571750" y="13251452"/>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2177</xdr:rowOff>
    </xdr:from>
    <xdr:to>
      <xdr:col>19</xdr:col>
      <xdr:colOff>177800</xdr:colOff>
      <xdr:row>82</xdr:row>
      <xdr:rowOff>18506</xdr:rowOff>
    </xdr:to>
    <xdr:cxnSp macro="">
      <xdr:nvCxnSpPr>
        <xdr:cNvPr id="309" name="直線コネクタ 308">
          <a:extLst>
            <a:ext uri="{FF2B5EF4-FFF2-40B4-BE49-F238E27FC236}">
              <a16:creationId xmlns:a16="http://schemas.microsoft.com/office/drawing/2014/main" id="{42A36F9C-83FD-40EF-8AB2-B9A0391483D4}"/>
            </a:ext>
          </a:extLst>
        </xdr:cNvPr>
        <xdr:cNvCxnSpPr/>
      </xdr:nvCxnSpPr>
      <xdr:spPr>
        <a:xfrm>
          <a:off x="2619375" y="13289552"/>
          <a:ext cx="809625"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147320</xdr:rowOff>
    </xdr:from>
    <xdr:to>
      <xdr:col>10</xdr:col>
      <xdr:colOff>165100</xdr:colOff>
      <xdr:row>82</xdr:row>
      <xdr:rowOff>77470</xdr:rowOff>
    </xdr:to>
    <xdr:sp macro="" textlink="">
      <xdr:nvSpPr>
        <xdr:cNvPr id="310" name="楕円 309">
          <a:extLst>
            <a:ext uri="{FF2B5EF4-FFF2-40B4-BE49-F238E27FC236}">
              <a16:creationId xmlns:a16="http://schemas.microsoft.com/office/drawing/2014/main" id="{C5EE2068-9085-42E6-9A61-5ACD87F6BD1D}"/>
            </a:ext>
          </a:extLst>
        </xdr:cNvPr>
        <xdr:cNvSpPr/>
      </xdr:nvSpPr>
      <xdr:spPr>
        <a:xfrm>
          <a:off x="1781175" y="1326959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2177</xdr:rowOff>
    </xdr:from>
    <xdr:to>
      <xdr:col>15</xdr:col>
      <xdr:colOff>50800</xdr:colOff>
      <xdr:row>82</xdr:row>
      <xdr:rowOff>26670</xdr:rowOff>
    </xdr:to>
    <xdr:cxnSp macro="">
      <xdr:nvCxnSpPr>
        <xdr:cNvPr id="311" name="直線コネクタ 310">
          <a:extLst>
            <a:ext uri="{FF2B5EF4-FFF2-40B4-BE49-F238E27FC236}">
              <a16:creationId xmlns:a16="http://schemas.microsoft.com/office/drawing/2014/main" id="{99AFE133-2E6A-4A8B-A8D4-CBF8AD629920}"/>
            </a:ext>
          </a:extLst>
        </xdr:cNvPr>
        <xdr:cNvCxnSpPr/>
      </xdr:nvCxnSpPr>
      <xdr:spPr>
        <a:xfrm flipV="1">
          <a:off x="1828800" y="13289552"/>
          <a:ext cx="790575" cy="27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15058</xdr:rowOff>
    </xdr:from>
    <xdr:to>
      <xdr:col>6</xdr:col>
      <xdr:colOff>38100</xdr:colOff>
      <xdr:row>82</xdr:row>
      <xdr:rowOff>116658</xdr:rowOff>
    </xdr:to>
    <xdr:sp macro="" textlink="">
      <xdr:nvSpPr>
        <xdr:cNvPr id="312" name="楕円 311">
          <a:extLst>
            <a:ext uri="{FF2B5EF4-FFF2-40B4-BE49-F238E27FC236}">
              <a16:creationId xmlns:a16="http://schemas.microsoft.com/office/drawing/2014/main" id="{7BACEBD6-58C1-444C-A6B4-7CB844ED1719}"/>
            </a:ext>
          </a:extLst>
        </xdr:cNvPr>
        <xdr:cNvSpPr/>
      </xdr:nvSpPr>
      <xdr:spPr>
        <a:xfrm>
          <a:off x="981075" y="13299258"/>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26670</xdr:rowOff>
    </xdr:from>
    <xdr:to>
      <xdr:col>10</xdr:col>
      <xdr:colOff>114300</xdr:colOff>
      <xdr:row>82</xdr:row>
      <xdr:rowOff>65858</xdr:rowOff>
    </xdr:to>
    <xdr:cxnSp macro="">
      <xdr:nvCxnSpPr>
        <xdr:cNvPr id="313" name="直線コネクタ 312">
          <a:extLst>
            <a:ext uri="{FF2B5EF4-FFF2-40B4-BE49-F238E27FC236}">
              <a16:creationId xmlns:a16="http://schemas.microsoft.com/office/drawing/2014/main" id="{612437BF-2C30-4DFE-81A1-044D3C0492E5}"/>
            </a:ext>
          </a:extLst>
        </xdr:cNvPr>
        <xdr:cNvCxnSpPr/>
      </xdr:nvCxnSpPr>
      <xdr:spPr>
        <a:xfrm flipV="1">
          <a:off x="1028700" y="13317220"/>
          <a:ext cx="8001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81659</xdr:rowOff>
    </xdr:from>
    <xdr:ext cx="405111" cy="259045"/>
    <xdr:sp macro="" textlink="">
      <xdr:nvSpPr>
        <xdr:cNvPr id="314" name="n_1aveValue【公営住宅】&#10;有形固定資産減価償却率">
          <a:extLst>
            <a:ext uri="{FF2B5EF4-FFF2-40B4-BE49-F238E27FC236}">
              <a16:creationId xmlns:a16="http://schemas.microsoft.com/office/drawing/2014/main" id="{B54BC267-C11B-4F10-8C32-991563E111FC}"/>
            </a:ext>
          </a:extLst>
        </xdr:cNvPr>
        <xdr:cNvSpPr txBox="1"/>
      </xdr:nvSpPr>
      <xdr:spPr>
        <a:xfrm>
          <a:off x="3239144" y="13534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73496</xdr:rowOff>
    </xdr:from>
    <xdr:ext cx="405111" cy="259045"/>
    <xdr:sp macro="" textlink="">
      <xdr:nvSpPr>
        <xdr:cNvPr id="315" name="n_2aveValue【公営住宅】&#10;有形固定資産減価償却率">
          <a:extLst>
            <a:ext uri="{FF2B5EF4-FFF2-40B4-BE49-F238E27FC236}">
              <a16:creationId xmlns:a16="http://schemas.microsoft.com/office/drawing/2014/main" id="{C99B512E-DDCE-4E60-9437-881D5CE704ED}"/>
            </a:ext>
          </a:extLst>
        </xdr:cNvPr>
        <xdr:cNvSpPr txBox="1"/>
      </xdr:nvSpPr>
      <xdr:spPr>
        <a:xfrm>
          <a:off x="2439044" y="135227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75128</xdr:rowOff>
    </xdr:from>
    <xdr:ext cx="405111" cy="259045"/>
    <xdr:sp macro="" textlink="">
      <xdr:nvSpPr>
        <xdr:cNvPr id="316" name="n_3aveValue【公営住宅】&#10;有形固定資産減価償却率">
          <a:extLst>
            <a:ext uri="{FF2B5EF4-FFF2-40B4-BE49-F238E27FC236}">
              <a16:creationId xmlns:a16="http://schemas.microsoft.com/office/drawing/2014/main" id="{1E87E5C4-392C-4406-914C-E0FBDC0D0BA0}"/>
            </a:ext>
          </a:extLst>
        </xdr:cNvPr>
        <xdr:cNvSpPr txBox="1"/>
      </xdr:nvSpPr>
      <xdr:spPr>
        <a:xfrm>
          <a:off x="1648469" y="135244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145341</xdr:rowOff>
    </xdr:from>
    <xdr:ext cx="405111" cy="259045"/>
    <xdr:sp macro="" textlink="">
      <xdr:nvSpPr>
        <xdr:cNvPr id="317" name="n_4aveValue【公営住宅】&#10;有形固定資産減価償却率">
          <a:extLst>
            <a:ext uri="{FF2B5EF4-FFF2-40B4-BE49-F238E27FC236}">
              <a16:creationId xmlns:a16="http://schemas.microsoft.com/office/drawing/2014/main" id="{E4AC66BB-6B53-4210-85C6-389A29C59C96}"/>
            </a:ext>
          </a:extLst>
        </xdr:cNvPr>
        <xdr:cNvSpPr txBox="1"/>
      </xdr:nvSpPr>
      <xdr:spPr>
        <a:xfrm>
          <a:off x="848369" y="13591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85833</xdr:rowOff>
    </xdr:from>
    <xdr:ext cx="405111" cy="259045"/>
    <xdr:sp macro="" textlink="">
      <xdr:nvSpPr>
        <xdr:cNvPr id="318" name="n_1mainValue【公営住宅】&#10;有形固定資産減価償却率">
          <a:extLst>
            <a:ext uri="{FF2B5EF4-FFF2-40B4-BE49-F238E27FC236}">
              <a16:creationId xmlns:a16="http://schemas.microsoft.com/office/drawing/2014/main" id="{8BF988D2-EA58-4A90-8904-258F12C87646}"/>
            </a:ext>
          </a:extLst>
        </xdr:cNvPr>
        <xdr:cNvSpPr txBox="1"/>
      </xdr:nvSpPr>
      <xdr:spPr>
        <a:xfrm>
          <a:off x="3239144" y="13046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69504</xdr:rowOff>
    </xdr:from>
    <xdr:ext cx="405111" cy="259045"/>
    <xdr:sp macro="" textlink="">
      <xdr:nvSpPr>
        <xdr:cNvPr id="319" name="n_2mainValue【公営住宅】&#10;有形固定資産減価償却率">
          <a:extLst>
            <a:ext uri="{FF2B5EF4-FFF2-40B4-BE49-F238E27FC236}">
              <a16:creationId xmlns:a16="http://schemas.microsoft.com/office/drawing/2014/main" id="{23CD9D98-40F8-4776-99DE-86496C908F6F}"/>
            </a:ext>
          </a:extLst>
        </xdr:cNvPr>
        <xdr:cNvSpPr txBox="1"/>
      </xdr:nvSpPr>
      <xdr:spPr>
        <a:xfrm>
          <a:off x="2439044" y="130298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93997</xdr:rowOff>
    </xdr:from>
    <xdr:ext cx="405111" cy="259045"/>
    <xdr:sp macro="" textlink="">
      <xdr:nvSpPr>
        <xdr:cNvPr id="320" name="n_3mainValue【公営住宅】&#10;有形固定資産減価償却率">
          <a:extLst>
            <a:ext uri="{FF2B5EF4-FFF2-40B4-BE49-F238E27FC236}">
              <a16:creationId xmlns:a16="http://schemas.microsoft.com/office/drawing/2014/main" id="{B82BAFC2-11C2-4C29-814C-6241D40BCB5E}"/>
            </a:ext>
          </a:extLst>
        </xdr:cNvPr>
        <xdr:cNvSpPr txBox="1"/>
      </xdr:nvSpPr>
      <xdr:spPr>
        <a:xfrm>
          <a:off x="1648469" y="13057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133185</xdr:rowOff>
    </xdr:from>
    <xdr:ext cx="405111" cy="259045"/>
    <xdr:sp macro="" textlink="">
      <xdr:nvSpPr>
        <xdr:cNvPr id="321" name="n_4mainValue【公営住宅】&#10;有形固定資産減価償却率">
          <a:extLst>
            <a:ext uri="{FF2B5EF4-FFF2-40B4-BE49-F238E27FC236}">
              <a16:creationId xmlns:a16="http://schemas.microsoft.com/office/drawing/2014/main" id="{4C2D4424-BF04-4AD5-9E10-E5D9EA4E5B8E}"/>
            </a:ext>
          </a:extLst>
        </xdr:cNvPr>
        <xdr:cNvSpPr txBox="1"/>
      </xdr:nvSpPr>
      <xdr:spPr>
        <a:xfrm>
          <a:off x="848369" y="13096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1228EDC0-2234-41CB-B85D-7C0A3E107C28}"/>
            </a:ext>
          </a:extLst>
        </xdr:cNvPr>
        <xdr:cNvSpPr/>
      </xdr:nvSpPr>
      <xdr:spPr>
        <a:xfrm>
          <a:off x="59531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A4DEA507-AB14-430C-80E3-5BB0EFDECE24}"/>
            </a:ext>
          </a:extLst>
        </xdr:cNvPr>
        <xdr:cNvSpPr/>
      </xdr:nvSpPr>
      <xdr:spPr>
        <a:xfrm>
          <a:off x="60674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EBEBDED3-67FE-42F9-9199-A379C58F9B33}"/>
            </a:ext>
          </a:extLst>
        </xdr:cNvPr>
        <xdr:cNvSpPr/>
      </xdr:nvSpPr>
      <xdr:spPr>
        <a:xfrm>
          <a:off x="60674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FDEEB8F3-1227-45D3-AA61-13791023DC79}"/>
            </a:ext>
          </a:extLst>
        </xdr:cNvPr>
        <xdr:cNvSpPr/>
      </xdr:nvSpPr>
      <xdr:spPr>
        <a:xfrm>
          <a:off x="69818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2510C7FE-3C37-4BE3-854E-42BBA75559E0}"/>
            </a:ext>
          </a:extLst>
        </xdr:cNvPr>
        <xdr:cNvSpPr/>
      </xdr:nvSpPr>
      <xdr:spPr>
        <a:xfrm>
          <a:off x="69818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1EA8744C-DC1A-45D4-BCDF-7EE3AEEE2B69}"/>
            </a:ext>
          </a:extLst>
        </xdr:cNvPr>
        <xdr:cNvSpPr/>
      </xdr:nvSpPr>
      <xdr:spPr>
        <a:xfrm>
          <a:off x="80105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3A9D16FB-19F2-479D-96BA-F2FB9183E3BC}"/>
            </a:ext>
          </a:extLst>
        </xdr:cNvPr>
        <xdr:cNvSpPr/>
      </xdr:nvSpPr>
      <xdr:spPr>
        <a:xfrm>
          <a:off x="80105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8120B1F6-7470-41A1-8F4A-B92443772ECB}"/>
            </a:ext>
          </a:extLst>
        </xdr:cNvPr>
        <xdr:cNvSpPr/>
      </xdr:nvSpPr>
      <xdr:spPr>
        <a:xfrm>
          <a:off x="59531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CE7C843C-9734-4BEC-B458-CBE75D99D3D5}"/>
            </a:ext>
          </a:extLst>
        </xdr:cNvPr>
        <xdr:cNvSpPr txBox="1"/>
      </xdr:nvSpPr>
      <xdr:spPr>
        <a:xfrm>
          <a:off x="5915025"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7C1003C2-F768-47FE-B5C7-E80C24827535}"/>
            </a:ext>
          </a:extLst>
        </xdr:cNvPr>
        <xdr:cNvCxnSpPr/>
      </xdr:nvCxnSpPr>
      <xdr:spPr>
        <a:xfrm>
          <a:off x="5953125" y="144113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2" name="直線コネクタ 331">
          <a:extLst>
            <a:ext uri="{FF2B5EF4-FFF2-40B4-BE49-F238E27FC236}">
              <a16:creationId xmlns:a16="http://schemas.microsoft.com/office/drawing/2014/main" id="{2050A536-32B5-446F-9A8B-CED4112D2C78}"/>
            </a:ext>
          </a:extLst>
        </xdr:cNvPr>
        <xdr:cNvCxnSpPr/>
      </xdr:nvCxnSpPr>
      <xdr:spPr>
        <a:xfrm>
          <a:off x="5953125" y="1409427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3" name="テキスト ボックス 332">
          <a:extLst>
            <a:ext uri="{FF2B5EF4-FFF2-40B4-BE49-F238E27FC236}">
              <a16:creationId xmlns:a16="http://schemas.microsoft.com/office/drawing/2014/main" id="{E28F1AF0-70F5-423B-9F0B-724CED2A3238}"/>
            </a:ext>
          </a:extLst>
        </xdr:cNvPr>
        <xdr:cNvSpPr txBox="1"/>
      </xdr:nvSpPr>
      <xdr:spPr>
        <a:xfrm>
          <a:off x="5527221" y="139647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4" name="直線コネクタ 333">
          <a:extLst>
            <a:ext uri="{FF2B5EF4-FFF2-40B4-BE49-F238E27FC236}">
              <a16:creationId xmlns:a16="http://schemas.microsoft.com/office/drawing/2014/main" id="{E834DB1C-0EDF-45DD-ACE7-9DA91F1D2F1C}"/>
            </a:ext>
          </a:extLst>
        </xdr:cNvPr>
        <xdr:cNvCxnSpPr/>
      </xdr:nvCxnSpPr>
      <xdr:spPr>
        <a:xfrm>
          <a:off x="5953125" y="1378358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5" name="テキスト ボックス 334">
          <a:extLst>
            <a:ext uri="{FF2B5EF4-FFF2-40B4-BE49-F238E27FC236}">
              <a16:creationId xmlns:a16="http://schemas.microsoft.com/office/drawing/2014/main" id="{1FEB0C3C-CB05-4207-BAB4-239DF46716FB}"/>
            </a:ext>
          </a:extLst>
        </xdr:cNvPr>
        <xdr:cNvSpPr txBox="1"/>
      </xdr:nvSpPr>
      <xdr:spPr>
        <a:xfrm>
          <a:off x="5527221" y="136572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6" name="直線コネクタ 335">
          <a:extLst>
            <a:ext uri="{FF2B5EF4-FFF2-40B4-BE49-F238E27FC236}">
              <a16:creationId xmlns:a16="http://schemas.microsoft.com/office/drawing/2014/main" id="{84959AA9-A9CA-44D4-9A2B-40060A485CC6}"/>
            </a:ext>
          </a:extLst>
        </xdr:cNvPr>
        <xdr:cNvCxnSpPr/>
      </xdr:nvCxnSpPr>
      <xdr:spPr>
        <a:xfrm>
          <a:off x="5953125" y="1347606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7" name="テキスト ボックス 336">
          <a:extLst>
            <a:ext uri="{FF2B5EF4-FFF2-40B4-BE49-F238E27FC236}">
              <a16:creationId xmlns:a16="http://schemas.microsoft.com/office/drawing/2014/main" id="{67C16505-A98A-412B-A36E-815EFC5B5CA0}"/>
            </a:ext>
          </a:extLst>
        </xdr:cNvPr>
        <xdr:cNvSpPr txBox="1"/>
      </xdr:nvSpPr>
      <xdr:spPr>
        <a:xfrm>
          <a:off x="5527221" y="1334653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8" name="直線コネクタ 337">
          <a:extLst>
            <a:ext uri="{FF2B5EF4-FFF2-40B4-BE49-F238E27FC236}">
              <a16:creationId xmlns:a16="http://schemas.microsoft.com/office/drawing/2014/main" id="{2E653134-1C7E-47EE-A0CB-3B3976934DC3}"/>
            </a:ext>
          </a:extLst>
        </xdr:cNvPr>
        <xdr:cNvCxnSpPr/>
      </xdr:nvCxnSpPr>
      <xdr:spPr>
        <a:xfrm>
          <a:off x="5953125" y="1317488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9" name="テキスト ボックス 338">
          <a:extLst>
            <a:ext uri="{FF2B5EF4-FFF2-40B4-BE49-F238E27FC236}">
              <a16:creationId xmlns:a16="http://schemas.microsoft.com/office/drawing/2014/main" id="{949DF065-85E2-41A6-AAFD-ED6FAA6F19AF}"/>
            </a:ext>
          </a:extLst>
        </xdr:cNvPr>
        <xdr:cNvSpPr txBox="1"/>
      </xdr:nvSpPr>
      <xdr:spPr>
        <a:xfrm>
          <a:off x="5527221" y="1303901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0" name="直線コネクタ 339">
          <a:extLst>
            <a:ext uri="{FF2B5EF4-FFF2-40B4-BE49-F238E27FC236}">
              <a16:creationId xmlns:a16="http://schemas.microsoft.com/office/drawing/2014/main" id="{5FD7DD19-295F-4556-83F6-C58D7F08ADE4}"/>
            </a:ext>
          </a:extLst>
        </xdr:cNvPr>
        <xdr:cNvCxnSpPr/>
      </xdr:nvCxnSpPr>
      <xdr:spPr>
        <a:xfrm>
          <a:off x="5953125" y="1286736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41" name="テキスト ボックス 340">
          <a:extLst>
            <a:ext uri="{FF2B5EF4-FFF2-40B4-BE49-F238E27FC236}">
              <a16:creationId xmlns:a16="http://schemas.microsoft.com/office/drawing/2014/main" id="{52764395-F66A-4637-A90A-53A88E22C37F}"/>
            </a:ext>
          </a:extLst>
        </xdr:cNvPr>
        <xdr:cNvSpPr txBox="1"/>
      </xdr:nvSpPr>
      <xdr:spPr>
        <a:xfrm>
          <a:off x="5478976" y="127283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2" name="直線コネクタ 341">
          <a:extLst>
            <a:ext uri="{FF2B5EF4-FFF2-40B4-BE49-F238E27FC236}">
              <a16:creationId xmlns:a16="http://schemas.microsoft.com/office/drawing/2014/main" id="{0C10B87B-38A7-4FC0-A328-827C5E91EFA4}"/>
            </a:ext>
          </a:extLst>
        </xdr:cNvPr>
        <xdr:cNvCxnSpPr/>
      </xdr:nvCxnSpPr>
      <xdr:spPr>
        <a:xfrm>
          <a:off x="5953125" y="1255667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3" name="テキスト ボックス 342">
          <a:extLst>
            <a:ext uri="{FF2B5EF4-FFF2-40B4-BE49-F238E27FC236}">
              <a16:creationId xmlns:a16="http://schemas.microsoft.com/office/drawing/2014/main" id="{B0920F3F-A9E9-46A5-813B-DCF0E96AED37}"/>
            </a:ext>
          </a:extLst>
        </xdr:cNvPr>
        <xdr:cNvSpPr txBox="1"/>
      </xdr:nvSpPr>
      <xdr:spPr>
        <a:xfrm>
          <a:off x="5478976" y="1242079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id="{AE73DC5D-06D9-4EC9-9144-79BFC696905C}"/>
            </a:ext>
          </a:extLst>
        </xdr:cNvPr>
        <xdr:cNvCxnSpPr/>
      </xdr:nvCxnSpPr>
      <xdr:spPr>
        <a:xfrm>
          <a:off x="5953125" y="12249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5" name="テキスト ボックス 344">
          <a:extLst>
            <a:ext uri="{FF2B5EF4-FFF2-40B4-BE49-F238E27FC236}">
              <a16:creationId xmlns:a16="http://schemas.microsoft.com/office/drawing/2014/main" id="{B901293C-A1E8-45A1-ADAB-C2E3597C65E7}"/>
            </a:ext>
          </a:extLst>
        </xdr:cNvPr>
        <xdr:cNvSpPr txBox="1"/>
      </xdr:nvSpPr>
      <xdr:spPr>
        <a:xfrm>
          <a:off x="5478976"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a:extLst>
            <a:ext uri="{FF2B5EF4-FFF2-40B4-BE49-F238E27FC236}">
              <a16:creationId xmlns:a16="http://schemas.microsoft.com/office/drawing/2014/main" id="{FEF966B7-91EB-4963-B091-F522F739361E}"/>
            </a:ext>
          </a:extLst>
        </xdr:cNvPr>
        <xdr:cNvSpPr/>
      </xdr:nvSpPr>
      <xdr:spPr>
        <a:xfrm>
          <a:off x="59531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40821</xdr:rowOff>
    </xdr:from>
    <xdr:to>
      <xdr:col>54</xdr:col>
      <xdr:colOff>189865</xdr:colOff>
      <xdr:row>86</xdr:row>
      <xdr:rowOff>150005</xdr:rowOff>
    </xdr:to>
    <xdr:cxnSp macro="">
      <xdr:nvCxnSpPr>
        <xdr:cNvPr id="347" name="直線コネクタ 346">
          <a:extLst>
            <a:ext uri="{FF2B5EF4-FFF2-40B4-BE49-F238E27FC236}">
              <a16:creationId xmlns:a16="http://schemas.microsoft.com/office/drawing/2014/main" id="{D0236A16-78C8-4C79-BE6C-633F4B995ABD}"/>
            </a:ext>
          </a:extLst>
        </xdr:cNvPr>
        <xdr:cNvCxnSpPr/>
      </xdr:nvCxnSpPr>
      <xdr:spPr>
        <a:xfrm flipV="1">
          <a:off x="9429115" y="12680496"/>
          <a:ext cx="0" cy="1404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153832</xdr:rowOff>
    </xdr:from>
    <xdr:ext cx="469744" cy="259045"/>
    <xdr:sp macro="" textlink="">
      <xdr:nvSpPr>
        <xdr:cNvPr id="348" name="【公営住宅】&#10;一人当たり面積最小値テキスト">
          <a:extLst>
            <a:ext uri="{FF2B5EF4-FFF2-40B4-BE49-F238E27FC236}">
              <a16:creationId xmlns:a16="http://schemas.microsoft.com/office/drawing/2014/main" id="{34A3DF27-C415-48F0-AA4F-5B49108C9FAD}"/>
            </a:ext>
          </a:extLst>
        </xdr:cNvPr>
        <xdr:cNvSpPr txBox="1"/>
      </xdr:nvSpPr>
      <xdr:spPr>
        <a:xfrm>
          <a:off x="9467850" y="14088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150005</xdr:rowOff>
    </xdr:from>
    <xdr:to>
      <xdr:col>55</xdr:col>
      <xdr:colOff>88900</xdr:colOff>
      <xdr:row>86</xdr:row>
      <xdr:rowOff>150005</xdr:rowOff>
    </xdr:to>
    <xdr:cxnSp macro="">
      <xdr:nvCxnSpPr>
        <xdr:cNvPr id="349" name="直線コネクタ 348">
          <a:extLst>
            <a:ext uri="{FF2B5EF4-FFF2-40B4-BE49-F238E27FC236}">
              <a16:creationId xmlns:a16="http://schemas.microsoft.com/office/drawing/2014/main" id="{E008A2FE-9B88-4552-BEF8-5240DFD35381}"/>
            </a:ext>
          </a:extLst>
        </xdr:cNvPr>
        <xdr:cNvCxnSpPr/>
      </xdr:nvCxnSpPr>
      <xdr:spPr>
        <a:xfrm>
          <a:off x="9363075" y="1408508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158948</xdr:rowOff>
    </xdr:from>
    <xdr:ext cx="534377" cy="259045"/>
    <xdr:sp macro="" textlink="">
      <xdr:nvSpPr>
        <xdr:cNvPr id="350" name="【公営住宅】&#10;一人当たり面積最大値テキスト">
          <a:extLst>
            <a:ext uri="{FF2B5EF4-FFF2-40B4-BE49-F238E27FC236}">
              <a16:creationId xmlns:a16="http://schemas.microsoft.com/office/drawing/2014/main" id="{21EC5AEA-E9C0-48B9-BAD7-736397B251F9}"/>
            </a:ext>
          </a:extLst>
        </xdr:cNvPr>
        <xdr:cNvSpPr txBox="1"/>
      </xdr:nvSpPr>
      <xdr:spPr>
        <a:xfrm>
          <a:off x="9467850" y="12477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40821</xdr:rowOff>
    </xdr:from>
    <xdr:to>
      <xdr:col>55</xdr:col>
      <xdr:colOff>88900</xdr:colOff>
      <xdr:row>78</xdr:row>
      <xdr:rowOff>40821</xdr:rowOff>
    </xdr:to>
    <xdr:cxnSp macro="">
      <xdr:nvCxnSpPr>
        <xdr:cNvPr id="351" name="直線コネクタ 350">
          <a:extLst>
            <a:ext uri="{FF2B5EF4-FFF2-40B4-BE49-F238E27FC236}">
              <a16:creationId xmlns:a16="http://schemas.microsoft.com/office/drawing/2014/main" id="{A33960C2-99EA-4BBF-9282-8ADC118C3299}"/>
            </a:ext>
          </a:extLst>
        </xdr:cNvPr>
        <xdr:cNvCxnSpPr/>
      </xdr:nvCxnSpPr>
      <xdr:spPr>
        <a:xfrm>
          <a:off x="9363075" y="12680496"/>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132532</xdr:rowOff>
    </xdr:from>
    <xdr:ext cx="469744" cy="259045"/>
    <xdr:sp macro="" textlink="">
      <xdr:nvSpPr>
        <xdr:cNvPr id="352" name="【公営住宅】&#10;一人当たり面積平均値テキスト">
          <a:extLst>
            <a:ext uri="{FF2B5EF4-FFF2-40B4-BE49-F238E27FC236}">
              <a16:creationId xmlns:a16="http://schemas.microsoft.com/office/drawing/2014/main" id="{EFC3BC38-1876-4885-9790-9CCDE43CFDDD}"/>
            </a:ext>
          </a:extLst>
        </xdr:cNvPr>
        <xdr:cNvSpPr txBox="1"/>
      </xdr:nvSpPr>
      <xdr:spPr>
        <a:xfrm>
          <a:off x="9467850" y="13419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109655</xdr:rowOff>
    </xdr:from>
    <xdr:to>
      <xdr:col>55</xdr:col>
      <xdr:colOff>50800</xdr:colOff>
      <xdr:row>84</xdr:row>
      <xdr:rowOff>39805</xdr:rowOff>
    </xdr:to>
    <xdr:sp macro="" textlink="">
      <xdr:nvSpPr>
        <xdr:cNvPr id="353" name="フローチャート: 判断 352">
          <a:extLst>
            <a:ext uri="{FF2B5EF4-FFF2-40B4-BE49-F238E27FC236}">
              <a16:creationId xmlns:a16="http://schemas.microsoft.com/office/drawing/2014/main" id="{CECEB055-2F4B-4199-9600-F2C0D05DCB6E}"/>
            </a:ext>
          </a:extLst>
        </xdr:cNvPr>
        <xdr:cNvSpPr/>
      </xdr:nvSpPr>
      <xdr:spPr>
        <a:xfrm>
          <a:off x="9401175" y="13555780"/>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121086</xdr:rowOff>
    </xdr:from>
    <xdr:to>
      <xdr:col>50</xdr:col>
      <xdr:colOff>165100</xdr:colOff>
      <xdr:row>84</xdr:row>
      <xdr:rowOff>51236</xdr:rowOff>
    </xdr:to>
    <xdr:sp macro="" textlink="">
      <xdr:nvSpPr>
        <xdr:cNvPr id="354" name="フローチャート: 判断 353">
          <a:extLst>
            <a:ext uri="{FF2B5EF4-FFF2-40B4-BE49-F238E27FC236}">
              <a16:creationId xmlns:a16="http://schemas.microsoft.com/office/drawing/2014/main" id="{6DF8EFC5-0925-4E60-8E6C-6BEEEB28DD12}"/>
            </a:ext>
          </a:extLst>
        </xdr:cNvPr>
        <xdr:cNvSpPr/>
      </xdr:nvSpPr>
      <xdr:spPr>
        <a:xfrm>
          <a:off x="8639175" y="13573561"/>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137632</xdr:rowOff>
    </xdr:from>
    <xdr:to>
      <xdr:col>46</xdr:col>
      <xdr:colOff>38100</xdr:colOff>
      <xdr:row>84</xdr:row>
      <xdr:rowOff>67782</xdr:rowOff>
    </xdr:to>
    <xdr:sp macro="" textlink="">
      <xdr:nvSpPr>
        <xdr:cNvPr id="355" name="フローチャート: 判断 354">
          <a:extLst>
            <a:ext uri="{FF2B5EF4-FFF2-40B4-BE49-F238E27FC236}">
              <a16:creationId xmlns:a16="http://schemas.microsoft.com/office/drawing/2014/main" id="{48F4B622-5BF1-4B46-9DFC-69234F0C1ED5}"/>
            </a:ext>
          </a:extLst>
        </xdr:cNvPr>
        <xdr:cNvSpPr/>
      </xdr:nvSpPr>
      <xdr:spPr>
        <a:xfrm>
          <a:off x="7839075" y="13590107"/>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109438</xdr:rowOff>
    </xdr:from>
    <xdr:to>
      <xdr:col>41</xdr:col>
      <xdr:colOff>101600</xdr:colOff>
      <xdr:row>84</xdr:row>
      <xdr:rowOff>39588</xdr:rowOff>
    </xdr:to>
    <xdr:sp macro="" textlink="">
      <xdr:nvSpPr>
        <xdr:cNvPr id="356" name="フローチャート: 判断 355">
          <a:extLst>
            <a:ext uri="{FF2B5EF4-FFF2-40B4-BE49-F238E27FC236}">
              <a16:creationId xmlns:a16="http://schemas.microsoft.com/office/drawing/2014/main" id="{028EC529-B711-4345-A768-F621BC166B3D}"/>
            </a:ext>
          </a:extLst>
        </xdr:cNvPr>
        <xdr:cNvSpPr/>
      </xdr:nvSpPr>
      <xdr:spPr>
        <a:xfrm>
          <a:off x="7029450" y="13555563"/>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145796</xdr:rowOff>
    </xdr:from>
    <xdr:to>
      <xdr:col>36</xdr:col>
      <xdr:colOff>165100</xdr:colOff>
      <xdr:row>85</xdr:row>
      <xdr:rowOff>75946</xdr:rowOff>
    </xdr:to>
    <xdr:sp macro="" textlink="">
      <xdr:nvSpPr>
        <xdr:cNvPr id="357" name="フローチャート: 判断 356">
          <a:extLst>
            <a:ext uri="{FF2B5EF4-FFF2-40B4-BE49-F238E27FC236}">
              <a16:creationId xmlns:a16="http://schemas.microsoft.com/office/drawing/2014/main" id="{827375D4-2302-47F8-9104-7B2FC3CCE942}"/>
            </a:ext>
          </a:extLst>
        </xdr:cNvPr>
        <xdr:cNvSpPr/>
      </xdr:nvSpPr>
      <xdr:spPr>
        <a:xfrm>
          <a:off x="6238875" y="1375384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FCC9E200-B7B6-4414-9EA4-7A5FF5142D81}"/>
            </a:ext>
          </a:extLst>
        </xdr:cNvPr>
        <xdr:cNvSpPr txBox="1"/>
      </xdr:nvSpPr>
      <xdr:spPr>
        <a:xfrm>
          <a:off x="92583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17DEDB5E-F069-465E-82AF-FC411CD00AF6}"/>
            </a:ext>
          </a:extLst>
        </xdr:cNvPr>
        <xdr:cNvSpPr txBox="1"/>
      </xdr:nvSpPr>
      <xdr:spPr>
        <a:xfrm>
          <a:off x="8515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43FF4901-6A95-46D8-96EB-E429B33C5BD8}"/>
            </a:ext>
          </a:extLst>
        </xdr:cNvPr>
        <xdr:cNvSpPr txBox="1"/>
      </xdr:nvSpPr>
      <xdr:spPr>
        <a:xfrm>
          <a:off x="7715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D470D7F9-FFAC-4AF8-9994-AE5DC3AF8993}"/>
            </a:ext>
          </a:extLst>
        </xdr:cNvPr>
        <xdr:cNvSpPr txBox="1"/>
      </xdr:nvSpPr>
      <xdr:spPr>
        <a:xfrm>
          <a:off x="690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D1F2B259-B7FE-40EE-82A6-A1AE98B31DD7}"/>
            </a:ext>
          </a:extLst>
        </xdr:cNvPr>
        <xdr:cNvSpPr txBox="1"/>
      </xdr:nvSpPr>
      <xdr:spPr>
        <a:xfrm>
          <a:off x="6115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55880</xdr:rowOff>
    </xdr:from>
    <xdr:to>
      <xdr:col>55</xdr:col>
      <xdr:colOff>50800</xdr:colOff>
      <xdr:row>84</xdr:row>
      <xdr:rowOff>157480</xdr:rowOff>
    </xdr:to>
    <xdr:sp macro="" textlink="">
      <xdr:nvSpPr>
        <xdr:cNvPr id="363" name="楕円 362">
          <a:extLst>
            <a:ext uri="{FF2B5EF4-FFF2-40B4-BE49-F238E27FC236}">
              <a16:creationId xmlns:a16="http://schemas.microsoft.com/office/drawing/2014/main" id="{4BC9F909-CE9A-47CC-904F-F91A9067CFF1}"/>
            </a:ext>
          </a:extLst>
        </xdr:cNvPr>
        <xdr:cNvSpPr/>
      </xdr:nvSpPr>
      <xdr:spPr>
        <a:xfrm>
          <a:off x="9401175" y="13667105"/>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34307</xdr:rowOff>
    </xdr:from>
    <xdr:ext cx="469744" cy="259045"/>
    <xdr:sp macro="" textlink="">
      <xdr:nvSpPr>
        <xdr:cNvPr id="364" name="【公営住宅】&#10;一人当たり面積該当値テキスト">
          <a:extLst>
            <a:ext uri="{FF2B5EF4-FFF2-40B4-BE49-F238E27FC236}">
              <a16:creationId xmlns:a16="http://schemas.microsoft.com/office/drawing/2014/main" id="{5E3DD309-A09E-419D-8312-0DE8C23D2D32}"/>
            </a:ext>
          </a:extLst>
        </xdr:cNvPr>
        <xdr:cNvSpPr txBox="1"/>
      </xdr:nvSpPr>
      <xdr:spPr>
        <a:xfrm>
          <a:off x="9467850" y="1364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60234</xdr:rowOff>
    </xdr:from>
    <xdr:to>
      <xdr:col>50</xdr:col>
      <xdr:colOff>165100</xdr:colOff>
      <xdr:row>84</xdr:row>
      <xdr:rowOff>161834</xdr:rowOff>
    </xdr:to>
    <xdr:sp macro="" textlink="">
      <xdr:nvSpPr>
        <xdr:cNvPr id="365" name="楕円 364">
          <a:extLst>
            <a:ext uri="{FF2B5EF4-FFF2-40B4-BE49-F238E27FC236}">
              <a16:creationId xmlns:a16="http://schemas.microsoft.com/office/drawing/2014/main" id="{A5E050E6-B786-4834-8AD1-9977BC4F0D21}"/>
            </a:ext>
          </a:extLst>
        </xdr:cNvPr>
        <xdr:cNvSpPr/>
      </xdr:nvSpPr>
      <xdr:spPr>
        <a:xfrm>
          <a:off x="8639175" y="13671459"/>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106680</xdr:rowOff>
    </xdr:from>
    <xdr:to>
      <xdr:col>55</xdr:col>
      <xdr:colOff>0</xdr:colOff>
      <xdr:row>84</xdr:row>
      <xdr:rowOff>111034</xdr:rowOff>
    </xdr:to>
    <xdr:cxnSp macro="">
      <xdr:nvCxnSpPr>
        <xdr:cNvPr id="366" name="直線コネクタ 365">
          <a:extLst>
            <a:ext uri="{FF2B5EF4-FFF2-40B4-BE49-F238E27FC236}">
              <a16:creationId xmlns:a16="http://schemas.microsoft.com/office/drawing/2014/main" id="{925AE704-C114-4CFC-9D68-350732047817}"/>
            </a:ext>
          </a:extLst>
        </xdr:cNvPr>
        <xdr:cNvCxnSpPr/>
      </xdr:nvCxnSpPr>
      <xdr:spPr>
        <a:xfrm flipV="1">
          <a:off x="8686800" y="13714730"/>
          <a:ext cx="742950" cy="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72427</xdr:rowOff>
    </xdr:from>
    <xdr:to>
      <xdr:col>46</xdr:col>
      <xdr:colOff>38100</xdr:colOff>
      <xdr:row>85</xdr:row>
      <xdr:rowOff>2577</xdr:rowOff>
    </xdr:to>
    <xdr:sp macro="" textlink="">
      <xdr:nvSpPr>
        <xdr:cNvPr id="367" name="楕円 366">
          <a:extLst>
            <a:ext uri="{FF2B5EF4-FFF2-40B4-BE49-F238E27FC236}">
              <a16:creationId xmlns:a16="http://schemas.microsoft.com/office/drawing/2014/main" id="{27083C5B-47E1-44C1-AFAE-0720AFDDEE26}"/>
            </a:ext>
          </a:extLst>
        </xdr:cNvPr>
        <xdr:cNvSpPr/>
      </xdr:nvSpPr>
      <xdr:spPr>
        <a:xfrm>
          <a:off x="7839075" y="1368047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111034</xdr:rowOff>
    </xdr:from>
    <xdr:to>
      <xdr:col>50</xdr:col>
      <xdr:colOff>114300</xdr:colOff>
      <xdr:row>84</xdr:row>
      <xdr:rowOff>123227</xdr:rowOff>
    </xdr:to>
    <xdr:cxnSp macro="">
      <xdr:nvCxnSpPr>
        <xdr:cNvPr id="368" name="直線コネクタ 367">
          <a:extLst>
            <a:ext uri="{FF2B5EF4-FFF2-40B4-BE49-F238E27FC236}">
              <a16:creationId xmlns:a16="http://schemas.microsoft.com/office/drawing/2014/main" id="{9996E4E8-4EF9-4E8B-AE88-E9B14D2A4266}"/>
            </a:ext>
          </a:extLst>
        </xdr:cNvPr>
        <xdr:cNvCxnSpPr/>
      </xdr:nvCxnSpPr>
      <xdr:spPr>
        <a:xfrm flipV="1">
          <a:off x="7886700" y="13719084"/>
          <a:ext cx="800100" cy="18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114446</xdr:rowOff>
    </xdr:from>
    <xdr:to>
      <xdr:col>41</xdr:col>
      <xdr:colOff>101600</xdr:colOff>
      <xdr:row>85</xdr:row>
      <xdr:rowOff>44596</xdr:rowOff>
    </xdr:to>
    <xdr:sp macro="" textlink="">
      <xdr:nvSpPr>
        <xdr:cNvPr id="369" name="楕円 368">
          <a:extLst>
            <a:ext uri="{FF2B5EF4-FFF2-40B4-BE49-F238E27FC236}">
              <a16:creationId xmlns:a16="http://schemas.microsoft.com/office/drawing/2014/main" id="{06A09D70-2A2D-4B01-813C-DFD70CD7AA6D}"/>
            </a:ext>
          </a:extLst>
        </xdr:cNvPr>
        <xdr:cNvSpPr/>
      </xdr:nvSpPr>
      <xdr:spPr>
        <a:xfrm>
          <a:off x="7029450" y="1372567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123227</xdr:rowOff>
    </xdr:from>
    <xdr:to>
      <xdr:col>45</xdr:col>
      <xdr:colOff>177800</xdr:colOff>
      <xdr:row>84</xdr:row>
      <xdr:rowOff>165246</xdr:rowOff>
    </xdr:to>
    <xdr:cxnSp macro="">
      <xdr:nvCxnSpPr>
        <xdr:cNvPr id="370" name="直線コネクタ 369">
          <a:extLst>
            <a:ext uri="{FF2B5EF4-FFF2-40B4-BE49-F238E27FC236}">
              <a16:creationId xmlns:a16="http://schemas.microsoft.com/office/drawing/2014/main" id="{A08E1699-202E-4C32-9380-49FC8F22E79A}"/>
            </a:ext>
          </a:extLst>
        </xdr:cNvPr>
        <xdr:cNvCxnSpPr/>
      </xdr:nvCxnSpPr>
      <xdr:spPr>
        <a:xfrm flipV="1">
          <a:off x="7077075" y="13737627"/>
          <a:ext cx="809625" cy="35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139809</xdr:rowOff>
    </xdr:from>
    <xdr:to>
      <xdr:col>36</xdr:col>
      <xdr:colOff>165100</xdr:colOff>
      <xdr:row>85</xdr:row>
      <xdr:rowOff>69959</xdr:rowOff>
    </xdr:to>
    <xdr:sp macro="" textlink="">
      <xdr:nvSpPr>
        <xdr:cNvPr id="371" name="楕円 370">
          <a:extLst>
            <a:ext uri="{FF2B5EF4-FFF2-40B4-BE49-F238E27FC236}">
              <a16:creationId xmlns:a16="http://schemas.microsoft.com/office/drawing/2014/main" id="{DAA6CA56-6C7C-46B6-B3A0-3DDC744A4ACA}"/>
            </a:ext>
          </a:extLst>
        </xdr:cNvPr>
        <xdr:cNvSpPr/>
      </xdr:nvSpPr>
      <xdr:spPr>
        <a:xfrm>
          <a:off x="6238875" y="13754209"/>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165246</xdr:rowOff>
    </xdr:from>
    <xdr:to>
      <xdr:col>41</xdr:col>
      <xdr:colOff>50800</xdr:colOff>
      <xdr:row>85</xdr:row>
      <xdr:rowOff>19159</xdr:rowOff>
    </xdr:to>
    <xdr:cxnSp macro="">
      <xdr:nvCxnSpPr>
        <xdr:cNvPr id="372" name="直線コネクタ 371">
          <a:extLst>
            <a:ext uri="{FF2B5EF4-FFF2-40B4-BE49-F238E27FC236}">
              <a16:creationId xmlns:a16="http://schemas.microsoft.com/office/drawing/2014/main" id="{78E4E6F1-6DA5-416A-B965-FA35AA2982AF}"/>
            </a:ext>
          </a:extLst>
        </xdr:cNvPr>
        <xdr:cNvCxnSpPr/>
      </xdr:nvCxnSpPr>
      <xdr:spPr>
        <a:xfrm flipV="1">
          <a:off x="6286500" y="13773296"/>
          <a:ext cx="790575" cy="19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67763</xdr:rowOff>
    </xdr:from>
    <xdr:ext cx="469744" cy="259045"/>
    <xdr:sp macro="" textlink="">
      <xdr:nvSpPr>
        <xdr:cNvPr id="373" name="n_1aveValue【公営住宅】&#10;一人当たり面積">
          <a:extLst>
            <a:ext uri="{FF2B5EF4-FFF2-40B4-BE49-F238E27FC236}">
              <a16:creationId xmlns:a16="http://schemas.microsoft.com/office/drawing/2014/main" id="{38517957-8B23-4B23-9280-5E55BA0F6A52}"/>
            </a:ext>
          </a:extLst>
        </xdr:cNvPr>
        <xdr:cNvSpPr txBox="1"/>
      </xdr:nvSpPr>
      <xdr:spPr>
        <a:xfrm>
          <a:off x="8458277" y="13351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84309</xdr:rowOff>
    </xdr:from>
    <xdr:ext cx="469744" cy="259045"/>
    <xdr:sp macro="" textlink="">
      <xdr:nvSpPr>
        <xdr:cNvPr id="374" name="n_2aveValue【公営住宅】&#10;一人当たり面積">
          <a:extLst>
            <a:ext uri="{FF2B5EF4-FFF2-40B4-BE49-F238E27FC236}">
              <a16:creationId xmlns:a16="http://schemas.microsoft.com/office/drawing/2014/main" id="{BDA55126-DDA2-4624-B3BB-0C095540168E}"/>
            </a:ext>
          </a:extLst>
        </xdr:cNvPr>
        <xdr:cNvSpPr txBox="1"/>
      </xdr:nvSpPr>
      <xdr:spPr>
        <a:xfrm>
          <a:off x="7677227" y="13374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56115</xdr:rowOff>
    </xdr:from>
    <xdr:ext cx="469744" cy="259045"/>
    <xdr:sp macro="" textlink="">
      <xdr:nvSpPr>
        <xdr:cNvPr id="375" name="n_3aveValue【公営住宅】&#10;一人当たり面積">
          <a:extLst>
            <a:ext uri="{FF2B5EF4-FFF2-40B4-BE49-F238E27FC236}">
              <a16:creationId xmlns:a16="http://schemas.microsoft.com/office/drawing/2014/main" id="{12A5C7E3-4484-430C-B1C8-05D9A4CB0F3D}"/>
            </a:ext>
          </a:extLst>
        </xdr:cNvPr>
        <xdr:cNvSpPr txBox="1"/>
      </xdr:nvSpPr>
      <xdr:spPr>
        <a:xfrm>
          <a:off x="6867602" y="13343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67073</xdr:rowOff>
    </xdr:from>
    <xdr:ext cx="469744" cy="259045"/>
    <xdr:sp macro="" textlink="">
      <xdr:nvSpPr>
        <xdr:cNvPr id="376" name="n_4aveValue【公営住宅】&#10;一人当たり面積">
          <a:extLst>
            <a:ext uri="{FF2B5EF4-FFF2-40B4-BE49-F238E27FC236}">
              <a16:creationId xmlns:a16="http://schemas.microsoft.com/office/drawing/2014/main" id="{EA675EB0-0369-45D5-8552-D46F7380A7AB}"/>
            </a:ext>
          </a:extLst>
        </xdr:cNvPr>
        <xdr:cNvSpPr txBox="1"/>
      </xdr:nvSpPr>
      <xdr:spPr>
        <a:xfrm>
          <a:off x="6067502" y="13837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152961</xdr:rowOff>
    </xdr:from>
    <xdr:ext cx="469744" cy="259045"/>
    <xdr:sp macro="" textlink="">
      <xdr:nvSpPr>
        <xdr:cNvPr id="377" name="n_1mainValue【公営住宅】&#10;一人当たり面積">
          <a:extLst>
            <a:ext uri="{FF2B5EF4-FFF2-40B4-BE49-F238E27FC236}">
              <a16:creationId xmlns:a16="http://schemas.microsoft.com/office/drawing/2014/main" id="{A099ACC1-4041-4B36-8D15-2DC081747363}"/>
            </a:ext>
          </a:extLst>
        </xdr:cNvPr>
        <xdr:cNvSpPr txBox="1"/>
      </xdr:nvSpPr>
      <xdr:spPr>
        <a:xfrm>
          <a:off x="8458277" y="13764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165154</xdr:rowOff>
    </xdr:from>
    <xdr:ext cx="469744" cy="259045"/>
    <xdr:sp macro="" textlink="">
      <xdr:nvSpPr>
        <xdr:cNvPr id="378" name="n_2mainValue【公営住宅】&#10;一人当たり面積">
          <a:extLst>
            <a:ext uri="{FF2B5EF4-FFF2-40B4-BE49-F238E27FC236}">
              <a16:creationId xmlns:a16="http://schemas.microsoft.com/office/drawing/2014/main" id="{020A67E1-D3D1-4D4C-8D66-CED6C6B47D0C}"/>
            </a:ext>
          </a:extLst>
        </xdr:cNvPr>
        <xdr:cNvSpPr txBox="1"/>
      </xdr:nvSpPr>
      <xdr:spPr>
        <a:xfrm>
          <a:off x="7677227" y="13773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35723</xdr:rowOff>
    </xdr:from>
    <xdr:ext cx="469744" cy="259045"/>
    <xdr:sp macro="" textlink="">
      <xdr:nvSpPr>
        <xdr:cNvPr id="379" name="n_3mainValue【公営住宅】&#10;一人当たり面積">
          <a:extLst>
            <a:ext uri="{FF2B5EF4-FFF2-40B4-BE49-F238E27FC236}">
              <a16:creationId xmlns:a16="http://schemas.microsoft.com/office/drawing/2014/main" id="{45A65994-C33F-44A1-875D-556E44111D5B}"/>
            </a:ext>
          </a:extLst>
        </xdr:cNvPr>
        <xdr:cNvSpPr txBox="1"/>
      </xdr:nvSpPr>
      <xdr:spPr>
        <a:xfrm>
          <a:off x="6867602" y="13808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86486</xdr:rowOff>
    </xdr:from>
    <xdr:ext cx="469744" cy="259045"/>
    <xdr:sp macro="" textlink="">
      <xdr:nvSpPr>
        <xdr:cNvPr id="380" name="n_4mainValue【公営住宅】&#10;一人当たり面積">
          <a:extLst>
            <a:ext uri="{FF2B5EF4-FFF2-40B4-BE49-F238E27FC236}">
              <a16:creationId xmlns:a16="http://schemas.microsoft.com/office/drawing/2014/main" id="{56645ADC-982B-4DDF-BFFD-2EE0712DB9A2}"/>
            </a:ext>
          </a:extLst>
        </xdr:cNvPr>
        <xdr:cNvSpPr txBox="1"/>
      </xdr:nvSpPr>
      <xdr:spPr>
        <a:xfrm>
          <a:off x="6067502" y="13532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id="{E140EC14-BAFB-4BED-BF0F-7D107D9BB23D}"/>
            </a:ext>
          </a:extLst>
        </xdr:cNvPr>
        <xdr:cNvSpPr/>
      </xdr:nvSpPr>
      <xdr:spPr>
        <a:xfrm>
          <a:off x="6858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a16="http://schemas.microsoft.com/office/drawing/2014/main" id="{7C90FB89-B642-42CD-AC46-E1933C6CE60A}"/>
            </a:ext>
          </a:extLst>
        </xdr:cNvPr>
        <xdr:cNvSpPr/>
      </xdr:nvSpPr>
      <xdr:spPr>
        <a:xfrm>
          <a:off x="80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a16="http://schemas.microsoft.com/office/drawing/2014/main" id="{A82D5465-54F0-4C5B-AC4A-BBF50A545958}"/>
            </a:ext>
          </a:extLst>
        </xdr:cNvPr>
        <xdr:cNvSpPr/>
      </xdr:nvSpPr>
      <xdr:spPr>
        <a:xfrm>
          <a:off x="80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a16="http://schemas.microsoft.com/office/drawing/2014/main" id="{BD6DC769-6177-4230-A720-BDC5FB00126E}"/>
            </a:ext>
          </a:extLst>
        </xdr:cNvPr>
        <xdr:cNvSpPr/>
      </xdr:nvSpPr>
      <xdr:spPr>
        <a:xfrm>
          <a:off x="17145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a16="http://schemas.microsoft.com/office/drawing/2014/main" id="{143A2724-1EC5-40D8-B661-5F4BFF055FD5}"/>
            </a:ext>
          </a:extLst>
        </xdr:cNvPr>
        <xdr:cNvSpPr/>
      </xdr:nvSpPr>
      <xdr:spPr>
        <a:xfrm>
          <a:off x="17145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a16="http://schemas.microsoft.com/office/drawing/2014/main" id="{046EDD5B-1CF3-45F3-96F2-020B0169659B}"/>
            </a:ext>
          </a:extLst>
        </xdr:cNvPr>
        <xdr:cNvSpPr/>
      </xdr:nvSpPr>
      <xdr:spPr>
        <a:xfrm>
          <a:off x="27432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a16="http://schemas.microsoft.com/office/drawing/2014/main" id="{05246BB2-6487-4271-9B91-AF2F1699F4C4}"/>
            </a:ext>
          </a:extLst>
        </xdr:cNvPr>
        <xdr:cNvSpPr/>
      </xdr:nvSpPr>
      <xdr:spPr>
        <a:xfrm>
          <a:off x="27432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id="{BADCD188-E522-44C6-B8EF-7BCF842D8996}"/>
            </a:ext>
          </a:extLst>
        </xdr:cNvPr>
        <xdr:cNvSpPr/>
      </xdr:nvSpPr>
      <xdr:spPr>
        <a:xfrm>
          <a:off x="685800" y="1590675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9" name="正方形/長方形 388">
          <a:extLst>
            <a:ext uri="{FF2B5EF4-FFF2-40B4-BE49-F238E27FC236}">
              <a16:creationId xmlns:a16="http://schemas.microsoft.com/office/drawing/2014/main" id="{D075BD85-6C4B-4EF4-9D4E-7D1D7993CDA9}"/>
            </a:ext>
          </a:extLst>
        </xdr:cNvPr>
        <xdr:cNvSpPr/>
      </xdr:nvSpPr>
      <xdr:spPr>
        <a:xfrm>
          <a:off x="59531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0" name="正方形/長方形 389">
          <a:extLst>
            <a:ext uri="{FF2B5EF4-FFF2-40B4-BE49-F238E27FC236}">
              <a16:creationId xmlns:a16="http://schemas.microsoft.com/office/drawing/2014/main" id="{38DA7C99-FF21-4221-89C4-D57B31623436}"/>
            </a:ext>
          </a:extLst>
        </xdr:cNvPr>
        <xdr:cNvSpPr/>
      </xdr:nvSpPr>
      <xdr:spPr>
        <a:xfrm>
          <a:off x="60674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1" name="正方形/長方形 390">
          <a:extLst>
            <a:ext uri="{FF2B5EF4-FFF2-40B4-BE49-F238E27FC236}">
              <a16:creationId xmlns:a16="http://schemas.microsoft.com/office/drawing/2014/main" id="{7B1D4F7D-04DE-4E97-8FA6-796DE809C37C}"/>
            </a:ext>
          </a:extLst>
        </xdr:cNvPr>
        <xdr:cNvSpPr/>
      </xdr:nvSpPr>
      <xdr:spPr>
        <a:xfrm>
          <a:off x="60674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2" name="正方形/長方形 391">
          <a:extLst>
            <a:ext uri="{FF2B5EF4-FFF2-40B4-BE49-F238E27FC236}">
              <a16:creationId xmlns:a16="http://schemas.microsoft.com/office/drawing/2014/main" id="{4699936A-EA94-4BCA-8843-3639B4406AAD}"/>
            </a:ext>
          </a:extLst>
        </xdr:cNvPr>
        <xdr:cNvSpPr/>
      </xdr:nvSpPr>
      <xdr:spPr>
        <a:xfrm>
          <a:off x="69818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3" name="正方形/長方形 392">
          <a:extLst>
            <a:ext uri="{FF2B5EF4-FFF2-40B4-BE49-F238E27FC236}">
              <a16:creationId xmlns:a16="http://schemas.microsoft.com/office/drawing/2014/main" id="{2C489B95-E5A7-4A92-B585-9DF0A9C05B7F}"/>
            </a:ext>
          </a:extLst>
        </xdr:cNvPr>
        <xdr:cNvSpPr/>
      </xdr:nvSpPr>
      <xdr:spPr>
        <a:xfrm>
          <a:off x="69818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4" name="正方形/長方形 393">
          <a:extLst>
            <a:ext uri="{FF2B5EF4-FFF2-40B4-BE49-F238E27FC236}">
              <a16:creationId xmlns:a16="http://schemas.microsoft.com/office/drawing/2014/main" id="{78195780-0B59-4FB3-9F62-6E02AA87B906}"/>
            </a:ext>
          </a:extLst>
        </xdr:cNvPr>
        <xdr:cNvSpPr/>
      </xdr:nvSpPr>
      <xdr:spPr>
        <a:xfrm>
          <a:off x="80105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5" name="正方形/長方形 394">
          <a:extLst>
            <a:ext uri="{FF2B5EF4-FFF2-40B4-BE49-F238E27FC236}">
              <a16:creationId xmlns:a16="http://schemas.microsoft.com/office/drawing/2014/main" id="{94F10AE8-950A-44B9-B644-CBB59092AA11}"/>
            </a:ext>
          </a:extLst>
        </xdr:cNvPr>
        <xdr:cNvSpPr/>
      </xdr:nvSpPr>
      <xdr:spPr>
        <a:xfrm>
          <a:off x="80105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6" name="正方形/長方形 395">
          <a:extLst>
            <a:ext uri="{FF2B5EF4-FFF2-40B4-BE49-F238E27FC236}">
              <a16:creationId xmlns:a16="http://schemas.microsoft.com/office/drawing/2014/main" id="{77EF076E-8F3A-42C9-9196-1BFC60BF468A}"/>
            </a:ext>
          </a:extLst>
        </xdr:cNvPr>
        <xdr:cNvSpPr/>
      </xdr:nvSpPr>
      <xdr:spPr>
        <a:xfrm>
          <a:off x="5953125" y="1590675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7" name="正方形/長方形 396">
          <a:extLst>
            <a:ext uri="{FF2B5EF4-FFF2-40B4-BE49-F238E27FC236}">
              <a16:creationId xmlns:a16="http://schemas.microsoft.com/office/drawing/2014/main" id="{F7CFFDBE-6453-45AF-8C44-82F750C3312F}"/>
            </a:ext>
          </a:extLst>
        </xdr:cNvPr>
        <xdr:cNvSpPr/>
      </xdr:nvSpPr>
      <xdr:spPr>
        <a:xfrm>
          <a:off x="112109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8" name="正方形/長方形 397">
          <a:extLst>
            <a:ext uri="{FF2B5EF4-FFF2-40B4-BE49-F238E27FC236}">
              <a16:creationId xmlns:a16="http://schemas.microsoft.com/office/drawing/2014/main" id="{1D7D4844-D319-422B-9220-07ECE6A6A9FD}"/>
            </a:ext>
          </a:extLst>
        </xdr:cNvPr>
        <xdr:cNvSpPr/>
      </xdr:nvSpPr>
      <xdr:spPr>
        <a:xfrm>
          <a:off x="113157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9" name="正方形/長方形 398">
          <a:extLst>
            <a:ext uri="{FF2B5EF4-FFF2-40B4-BE49-F238E27FC236}">
              <a16:creationId xmlns:a16="http://schemas.microsoft.com/office/drawing/2014/main" id="{C59B2956-5C9A-4207-A557-F95A581E0CBF}"/>
            </a:ext>
          </a:extLst>
        </xdr:cNvPr>
        <xdr:cNvSpPr/>
      </xdr:nvSpPr>
      <xdr:spPr>
        <a:xfrm>
          <a:off x="113157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0" name="正方形/長方形 399">
          <a:extLst>
            <a:ext uri="{FF2B5EF4-FFF2-40B4-BE49-F238E27FC236}">
              <a16:creationId xmlns:a16="http://schemas.microsoft.com/office/drawing/2014/main" id="{00A80F63-1A68-4885-AB36-62B444CD4B95}"/>
            </a:ext>
          </a:extLst>
        </xdr:cNvPr>
        <xdr:cNvSpPr/>
      </xdr:nvSpPr>
      <xdr:spPr>
        <a:xfrm>
          <a:off x="1223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1" name="正方形/長方形 400">
          <a:extLst>
            <a:ext uri="{FF2B5EF4-FFF2-40B4-BE49-F238E27FC236}">
              <a16:creationId xmlns:a16="http://schemas.microsoft.com/office/drawing/2014/main" id="{8F9EF0B3-F924-4453-AEF8-50B7E51804F9}"/>
            </a:ext>
          </a:extLst>
        </xdr:cNvPr>
        <xdr:cNvSpPr/>
      </xdr:nvSpPr>
      <xdr:spPr>
        <a:xfrm>
          <a:off x="1223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2" name="正方形/長方形 401">
          <a:extLst>
            <a:ext uri="{FF2B5EF4-FFF2-40B4-BE49-F238E27FC236}">
              <a16:creationId xmlns:a16="http://schemas.microsoft.com/office/drawing/2014/main" id="{FADB5AD7-D2EE-4D07-88A8-0F2FD557E22F}"/>
            </a:ext>
          </a:extLst>
        </xdr:cNvPr>
        <xdr:cNvSpPr/>
      </xdr:nvSpPr>
      <xdr:spPr>
        <a:xfrm>
          <a:off x="132683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3" name="正方形/長方形 402">
          <a:extLst>
            <a:ext uri="{FF2B5EF4-FFF2-40B4-BE49-F238E27FC236}">
              <a16:creationId xmlns:a16="http://schemas.microsoft.com/office/drawing/2014/main" id="{5D1AD119-0C8A-48E9-9042-E06ED5CEA259}"/>
            </a:ext>
          </a:extLst>
        </xdr:cNvPr>
        <xdr:cNvSpPr/>
      </xdr:nvSpPr>
      <xdr:spPr>
        <a:xfrm>
          <a:off x="132683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正方形/長方形 403">
          <a:extLst>
            <a:ext uri="{FF2B5EF4-FFF2-40B4-BE49-F238E27FC236}">
              <a16:creationId xmlns:a16="http://schemas.microsoft.com/office/drawing/2014/main" id="{1FE4DABD-92FB-4797-8BAA-39B7A9205CDD}"/>
            </a:ext>
          </a:extLst>
        </xdr:cNvPr>
        <xdr:cNvSpPr/>
      </xdr:nvSpPr>
      <xdr:spPr>
        <a:xfrm>
          <a:off x="112109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5" name="テキスト ボックス 404">
          <a:extLst>
            <a:ext uri="{FF2B5EF4-FFF2-40B4-BE49-F238E27FC236}">
              <a16:creationId xmlns:a16="http://schemas.microsoft.com/office/drawing/2014/main" id="{8029C0EF-F94B-4D81-8971-7924A23E2381}"/>
            </a:ext>
          </a:extLst>
        </xdr:cNvPr>
        <xdr:cNvSpPr txBox="1"/>
      </xdr:nvSpPr>
      <xdr:spPr>
        <a:xfrm>
          <a:off x="11172825"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6" name="直線コネクタ 405">
          <a:extLst>
            <a:ext uri="{FF2B5EF4-FFF2-40B4-BE49-F238E27FC236}">
              <a16:creationId xmlns:a16="http://schemas.microsoft.com/office/drawing/2014/main" id="{53AE4F0E-59A2-44F6-BB7F-6CE6CF0C931D}"/>
            </a:ext>
          </a:extLst>
        </xdr:cNvPr>
        <xdr:cNvCxnSpPr/>
      </xdr:nvCxnSpPr>
      <xdr:spPr>
        <a:xfrm>
          <a:off x="11210925" y="72104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7" name="テキスト ボックス 406">
          <a:extLst>
            <a:ext uri="{FF2B5EF4-FFF2-40B4-BE49-F238E27FC236}">
              <a16:creationId xmlns:a16="http://schemas.microsoft.com/office/drawing/2014/main" id="{74F8C130-C011-42D3-AA9F-8141AFBCD415}"/>
            </a:ext>
          </a:extLst>
        </xdr:cNvPr>
        <xdr:cNvSpPr txBox="1"/>
      </xdr:nvSpPr>
      <xdr:spPr>
        <a:xfrm>
          <a:off x="107945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8" name="直線コネクタ 407">
          <a:extLst>
            <a:ext uri="{FF2B5EF4-FFF2-40B4-BE49-F238E27FC236}">
              <a16:creationId xmlns:a16="http://schemas.microsoft.com/office/drawing/2014/main" id="{37A22542-033C-492E-8062-F3AC50D3D672}"/>
            </a:ext>
          </a:extLst>
        </xdr:cNvPr>
        <xdr:cNvCxnSpPr/>
      </xdr:nvCxnSpPr>
      <xdr:spPr>
        <a:xfrm>
          <a:off x="11210925" y="690290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9" name="テキスト ボックス 408">
          <a:extLst>
            <a:ext uri="{FF2B5EF4-FFF2-40B4-BE49-F238E27FC236}">
              <a16:creationId xmlns:a16="http://schemas.microsoft.com/office/drawing/2014/main" id="{64C2CB7C-FC7C-4DAD-8939-93F749196D0B}"/>
            </a:ext>
          </a:extLst>
        </xdr:cNvPr>
        <xdr:cNvSpPr txBox="1"/>
      </xdr:nvSpPr>
      <xdr:spPr>
        <a:xfrm>
          <a:off x="10794546" y="6773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10" name="直線コネクタ 409">
          <a:extLst>
            <a:ext uri="{FF2B5EF4-FFF2-40B4-BE49-F238E27FC236}">
              <a16:creationId xmlns:a16="http://schemas.microsoft.com/office/drawing/2014/main" id="{2F95743C-A133-4C29-BF45-78BF9964E5C4}"/>
            </a:ext>
          </a:extLst>
        </xdr:cNvPr>
        <xdr:cNvCxnSpPr/>
      </xdr:nvCxnSpPr>
      <xdr:spPr>
        <a:xfrm>
          <a:off x="11210925" y="659220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1" name="テキスト ボックス 410">
          <a:extLst>
            <a:ext uri="{FF2B5EF4-FFF2-40B4-BE49-F238E27FC236}">
              <a16:creationId xmlns:a16="http://schemas.microsoft.com/office/drawing/2014/main" id="{3470349A-120A-4A44-BD3A-682BAC72245E}"/>
            </a:ext>
          </a:extLst>
        </xdr:cNvPr>
        <xdr:cNvSpPr txBox="1"/>
      </xdr:nvSpPr>
      <xdr:spPr>
        <a:xfrm>
          <a:off x="10845966" y="64658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2" name="直線コネクタ 411">
          <a:extLst>
            <a:ext uri="{FF2B5EF4-FFF2-40B4-BE49-F238E27FC236}">
              <a16:creationId xmlns:a16="http://schemas.microsoft.com/office/drawing/2014/main" id="{7E852DAF-0910-4756-9F43-81A814D0A715}"/>
            </a:ext>
          </a:extLst>
        </xdr:cNvPr>
        <xdr:cNvCxnSpPr/>
      </xdr:nvCxnSpPr>
      <xdr:spPr>
        <a:xfrm>
          <a:off x="11210925" y="628468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3" name="テキスト ボックス 412">
          <a:extLst>
            <a:ext uri="{FF2B5EF4-FFF2-40B4-BE49-F238E27FC236}">
              <a16:creationId xmlns:a16="http://schemas.microsoft.com/office/drawing/2014/main" id="{AB84D71B-612D-450B-B035-C4A696D2FB39}"/>
            </a:ext>
          </a:extLst>
        </xdr:cNvPr>
        <xdr:cNvSpPr txBox="1"/>
      </xdr:nvSpPr>
      <xdr:spPr>
        <a:xfrm>
          <a:off x="10845966" y="61551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4" name="直線コネクタ 413">
          <a:extLst>
            <a:ext uri="{FF2B5EF4-FFF2-40B4-BE49-F238E27FC236}">
              <a16:creationId xmlns:a16="http://schemas.microsoft.com/office/drawing/2014/main" id="{24740145-31B5-4A35-81E4-046F23908678}"/>
            </a:ext>
          </a:extLst>
        </xdr:cNvPr>
        <xdr:cNvCxnSpPr/>
      </xdr:nvCxnSpPr>
      <xdr:spPr>
        <a:xfrm>
          <a:off x="11210925" y="5983514"/>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5" name="テキスト ボックス 414">
          <a:extLst>
            <a:ext uri="{FF2B5EF4-FFF2-40B4-BE49-F238E27FC236}">
              <a16:creationId xmlns:a16="http://schemas.microsoft.com/office/drawing/2014/main" id="{B099752B-3390-403C-BC67-96F5DAAAEC1E}"/>
            </a:ext>
          </a:extLst>
        </xdr:cNvPr>
        <xdr:cNvSpPr txBox="1"/>
      </xdr:nvSpPr>
      <xdr:spPr>
        <a:xfrm>
          <a:off x="10845966" y="58381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6" name="直線コネクタ 415">
          <a:extLst>
            <a:ext uri="{FF2B5EF4-FFF2-40B4-BE49-F238E27FC236}">
              <a16:creationId xmlns:a16="http://schemas.microsoft.com/office/drawing/2014/main" id="{225A077B-865B-46A0-8892-16B8FA924B29}"/>
            </a:ext>
          </a:extLst>
        </xdr:cNvPr>
        <xdr:cNvCxnSpPr/>
      </xdr:nvCxnSpPr>
      <xdr:spPr>
        <a:xfrm>
          <a:off x="11210925" y="567599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7" name="テキスト ボックス 416">
          <a:extLst>
            <a:ext uri="{FF2B5EF4-FFF2-40B4-BE49-F238E27FC236}">
              <a16:creationId xmlns:a16="http://schemas.microsoft.com/office/drawing/2014/main" id="{E4A7889C-243A-45AE-BC95-32C89EFDD944}"/>
            </a:ext>
          </a:extLst>
        </xdr:cNvPr>
        <xdr:cNvSpPr txBox="1"/>
      </xdr:nvSpPr>
      <xdr:spPr>
        <a:xfrm>
          <a:off x="10845966" y="5527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8" name="直線コネクタ 417">
          <a:extLst>
            <a:ext uri="{FF2B5EF4-FFF2-40B4-BE49-F238E27FC236}">
              <a16:creationId xmlns:a16="http://schemas.microsoft.com/office/drawing/2014/main" id="{C8E8EB6C-A72F-431F-A822-F7888C79FCE1}"/>
            </a:ext>
          </a:extLst>
        </xdr:cNvPr>
        <xdr:cNvCxnSpPr/>
      </xdr:nvCxnSpPr>
      <xdr:spPr>
        <a:xfrm>
          <a:off x="11210925" y="535577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9" name="テキスト ボックス 418">
          <a:extLst>
            <a:ext uri="{FF2B5EF4-FFF2-40B4-BE49-F238E27FC236}">
              <a16:creationId xmlns:a16="http://schemas.microsoft.com/office/drawing/2014/main" id="{90EECAE1-21CA-457D-AB7D-B8C2DD394DA8}"/>
            </a:ext>
          </a:extLst>
        </xdr:cNvPr>
        <xdr:cNvSpPr txBox="1"/>
      </xdr:nvSpPr>
      <xdr:spPr>
        <a:xfrm>
          <a:off x="10903736" y="52198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0" name="直線コネクタ 419">
          <a:extLst>
            <a:ext uri="{FF2B5EF4-FFF2-40B4-BE49-F238E27FC236}">
              <a16:creationId xmlns:a16="http://schemas.microsoft.com/office/drawing/2014/main" id="{054929CE-772B-44FF-A3A5-2DF8262B3821}"/>
            </a:ext>
          </a:extLst>
        </xdr:cNvPr>
        <xdr:cNvCxnSpPr/>
      </xdr:nvCxnSpPr>
      <xdr:spPr>
        <a:xfrm>
          <a:off x="11210925" y="50482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1" name="【認定こども園・幼稚園・保育所】&#10;有形固定資産減価償却率グラフ枠">
          <a:extLst>
            <a:ext uri="{FF2B5EF4-FFF2-40B4-BE49-F238E27FC236}">
              <a16:creationId xmlns:a16="http://schemas.microsoft.com/office/drawing/2014/main" id="{5C8DA941-A356-47C8-9629-E43FC64EC8AF}"/>
            </a:ext>
          </a:extLst>
        </xdr:cNvPr>
        <xdr:cNvSpPr/>
      </xdr:nvSpPr>
      <xdr:spPr>
        <a:xfrm>
          <a:off x="112109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139881</xdr:rowOff>
    </xdr:from>
    <xdr:to>
      <xdr:col>85</xdr:col>
      <xdr:colOff>126364</xdr:colOff>
      <xdr:row>42</xdr:row>
      <xdr:rowOff>92528</xdr:rowOff>
    </xdr:to>
    <xdr:cxnSp macro="">
      <xdr:nvCxnSpPr>
        <xdr:cNvPr id="422" name="直線コネクタ 421">
          <a:extLst>
            <a:ext uri="{FF2B5EF4-FFF2-40B4-BE49-F238E27FC236}">
              <a16:creationId xmlns:a16="http://schemas.microsoft.com/office/drawing/2014/main" id="{F0B69700-94F0-4F39-AEB7-B3F9E9A6A678}"/>
            </a:ext>
          </a:extLst>
        </xdr:cNvPr>
        <xdr:cNvCxnSpPr/>
      </xdr:nvCxnSpPr>
      <xdr:spPr>
        <a:xfrm flipV="1">
          <a:off x="14696439" y="5496106"/>
          <a:ext cx="0" cy="1406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3" name="【認定こども園・幼稚園・保育所】&#10;有形固定資産減価償却率最小値テキスト">
          <a:extLst>
            <a:ext uri="{FF2B5EF4-FFF2-40B4-BE49-F238E27FC236}">
              <a16:creationId xmlns:a16="http://schemas.microsoft.com/office/drawing/2014/main" id="{1A5ADCCE-1951-45CC-9187-EAB197A61754}"/>
            </a:ext>
          </a:extLst>
        </xdr:cNvPr>
        <xdr:cNvSpPr txBox="1"/>
      </xdr:nvSpPr>
      <xdr:spPr>
        <a:xfrm>
          <a:off x="14735175" y="6906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4" name="直線コネクタ 423">
          <a:extLst>
            <a:ext uri="{FF2B5EF4-FFF2-40B4-BE49-F238E27FC236}">
              <a16:creationId xmlns:a16="http://schemas.microsoft.com/office/drawing/2014/main" id="{4850C6D2-4FEA-4613-B95A-BBBA3447932D}"/>
            </a:ext>
          </a:extLst>
        </xdr:cNvPr>
        <xdr:cNvCxnSpPr/>
      </xdr:nvCxnSpPr>
      <xdr:spPr>
        <a:xfrm>
          <a:off x="14611350" y="690290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86558</xdr:rowOff>
    </xdr:from>
    <xdr:ext cx="340478" cy="259045"/>
    <xdr:sp macro="" textlink="">
      <xdr:nvSpPr>
        <xdr:cNvPr id="425" name="【認定こども園・幼稚園・保育所】&#10;有形固定資産減価償却率最大値テキスト">
          <a:extLst>
            <a:ext uri="{FF2B5EF4-FFF2-40B4-BE49-F238E27FC236}">
              <a16:creationId xmlns:a16="http://schemas.microsoft.com/office/drawing/2014/main" id="{B6F25023-031F-4007-A6DB-0284C3633DCC}"/>
            </a:ext>
          </a:extLst>
        </xdr:cNvPr>
        <xdr:cNvSpPr txBox="1"/>
      </xdr:nvSpPr>
      <xdr:spPr>
        <a:xfrm>
          <a:off x="14735175" y="527450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139881</xdr:rowOff>
    </xdr:from>
    <xdr:to>
      <xdr:col>86</xdr:col>
      <xdr:colOff>25400</xdr:colOff>
      <xdr:row>33</xdr:row>
      <xdr:rowOff>139881</xdr:rowOff>
    </xdr:to>
    <xdr:cxnSp macro="">
      <xdr:nvCxnSpPr>
        <xdr:cNvPr id="426" name="直線コネクタ 425">
          <a:extLst>
            <a:ext uri="{FF2B5EF4-FFF2-40B4-BE49-F238E27FC236}">
              <a16:creationId xmlns:a16="http://schemas.microsoft.com/office/drawing/2014/main" id="{A0AF09D3-6101-4281-BCE1-3ADD777D37A2}"/>
            </a:ext>
          </a:extLst>
        </xdr:cNvPr>
        <xdr:cNvCxnSpPr/>
      </xdr:nvCxnSpPr>
      <xdr:spPr>
        <a:xfrm>
          <a:off x="14611350" y="549610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169108</xdr:rowOff>
    </xdr:from>
    <xdr:ext cx="405111" cy="259045"/>
    <xdr:sp macro="" textlink="">
      <xdr:nvSpPr>
        <xdr:cNvPr id="427" name="【認定こども園・幼稚園・保育所】&#10;有形固定資産減価償却率平均値テキスト">
          <a:extLst>
            <a:ext uri="{FF2B5EF4-FFF2-40B4-BE49-F238E27FC236}">
              <a16:creationId xmlns:a16="http://schemas.microsoft.com/office/drawing/2014/main" id="{3AAD4987-7070-4C5E-BCBA-235265DDABD4}"/>
            </a:ext>
          </a:extLst>
        </xdr:cNvPr>
        <xdr:cNvSpPr txBox="1"/>
      </xdr:nvSpPr>
      <xdr:spPr>
        <a:xfrm>
          <a:off x="14735175" y="59984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146231</xdr:rowOff>
    </xdr:from>
    <xdr:to>
      <xdr:col>85</xdr:col>
      <xdr:colOff>177800</xdr:colOff>
      <xdr:row>38</xdr:row>
      <xdr:rowOff>76381</xdr:rowOff>
    </xdr:to>
    <xdr:sp macro="" textlink="">
      <xdr:nvSpPr>
        <xdr:cNvPr id="428" name="フローチャート: 判断 427">
          <a:extLst>
            <a:ext uri="{FF2B5EF4-FFF2-40B4-BE49-F238E27FC236}">
              <a16:creationId xmlns:a16="http://schemas.microsoft.com/office/drawing/2014/main" id="{898819D6-38D6-4DBC-9D82-F9C9ECECCFE4}"/>
            </a:ext>
          </a:extLst>
        </xdr:cNvPr>
        <xdr:cNvSpPr/>
      </xdr:nvSpPr>
      <xdr:spPr>
        <a:xfrm>
          <a:off x="14649450" y="614380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144599</xdr:rowOff>
    </xdr:from>
    <xdr:to>
      <xdr:col>81</xdr:col>
      <xdr:colOff>101600</xdr:colOff>
      <xdr:row>38</xdr:row>
      <xdr:rowOff>74749</xdr:rowOff>
    </xdr:to>
    <xdr:sp macro="" textlink="">
      <xdr:nvSpPr>
        <xdr:cNvPr id="429" name="フローチャート: 判断 428">
          <a:extLst>
            <a:ext uri="{FF2B5EF4-FFF2-40B4-BE49-F238E27FC236}">
              <a16:creationId xmlns:a16="http://schemas.microsoft.com/office/drawing/2014/main" id="{D6B76C0E-6333-432B-A994-C24F2BBC1505}"/>
            </a:ext>
          </a:extLst>
        </xdr:cNvPr>
        <xdr:cNvSpPr/>
      </xdr:nvSpPr>
      <xdr:spPr>
        <a:xfrm>
          <a:off x="13887450" y="614217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123372</xdr:rowOff>
    </xdr:from>
    <xdr:to>
      <xdr:col>76</xdr:col>
      <xdr:colOff>165100</xdr:colOff>
      <xdr:row>38</xdr:row>
      <xdr:rowOff>53522</xdr:rowOff>
    </xdr:to>
    <xdr:sp macro="" textlink="">
      <xdr:nvSpPr>
        <xdr:cNvPr id="430" name="フローチャート: 判断 429">
          <a:extLst>
            <a:ext uri="{FF2B5EF4-FFF2-40B4-BE49-F238E27FC236}">
              <a16:creationId xmlns:a16="http://schemas.microsoft.com/office/drawing/2014/main" id="{6758631D-E3D7-4D20-B8BD-C41C52C05318}"/>
            </a:ext>
          </a:extLst>
        </xdr:cNvPr>
        <xdr:cNvSpPr/>
      </xdr:nvSpPr>
      <xdr:spPr>
        <a:xfrm>
          <a:off x="13096875" y="6127297"/>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100511</xdr:rowOff>
    </xdr:from>
    <xdr:to>
      <xdr:col>72</xdr:col>
      <xdr:colOff>38100</xdr:colOff>
      <xdr:row>38</xdr:row>
      <xdr:rowOff>30662</xdr:rowOff>
    </xdr:to>
    <xdr:sp macro="" textlink="">
      <xdr:nvSpPr>
        <xdr:cNvPr id="431" name="フローチャート: 判断 430">
          <a:extLst>
            <a:ext uri="{FF2B5EF4-FFF2-40B4-BE49-F238E27FC236}">
              <a16:creationId xmlns:a16="http://schemas.microsoft.com/office/drawing/2014/main" id="{AD8367B3-BD3F-4B49-B60C-369DEC6476FF}"/>
            </a:ext>
          </a:extLst>
        </xdr:cNvPr>
        <xdr:cNvSpPr/>
      </xdr:nvSpPr>
      <xdr:spPr>
        <a:xfrm>
          <a:off x="12296775" y="6104436"/>
          <a:ext cx="85725" cy="85726"/>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31931</xdr:rowOff>
    </xdr:from>
    <xdr:to>
      <xdr:col>67</xdr:col>
      <xdr:colOff>101600</xdr:colOff>
      <xdr:row>37</xdr:row>
      <xdr:rowOff>133531</xdr:rowOff>
    </xdr:to>
    <xdr:sp macro="" textlink="">
      <xdr:nvSpPr>
        <xdr:cNvPr id="432" name="フローチャート: 判断 431">
          <a:extLst>
            <a:ext uri="{FF2B5EF4-FFF2-40B4-BE49-F238E27FC236}">
              <a16:creationId xmlns:a16="http://schemas.microsoft.com/office/drawing/2014/main" id="{EB03263A-DD45-4BDE-A07E-26656B84F63D}"/>
            </a:ext>
          </a:extLst>
        </xdr:cNvPr>
        <xdr:cNvSpPr/>
      </xdr:nvSpPr>
      <xdr:spPr>
        <a:xfrm>
          <a:off x="11487150" y="602950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E01C3893-B459-4808-B374-322AE1E402E5}"/>
            </a:ext>
          </a:extLst>
        </xdr:cNvPr>
        <xdr:cNvSpPr txBox="1"/>
      </xdr:nvSpPr>
      <xdr:spPr>
        <a:xfrm>
          <a:off x="1452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1D94921A-FECF-41AF-93A8-8E66D5BC1EF1}"/>
            </a:ext>
          </a:extLst>
        </xdr:cNvPr>
        <xdr:cNvSpPr txBox="1"/>
      </xdr:nvSpPr>
      <xdr:spPr>
        <a:xfrm>
          <a:off x="13763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D5EDB3A3-E37D-41C3-8CB4-9C8AE184417A}"/>
            </a:ext>
          </a:extLst>
        </xdr:cNvPr>
        <xdr:cNvSpPr txBox="1"/>
      </xdr:nvSpPr>
      <xdr:spPr>
        <a:xfrm>
          <a:off x="12973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D074C90C-B4AF-4471-880C-388FAAF757E3}"/>
            </a:ext>
          </a:extLst>
        </xdr:cNvPr>
        <xdr:cNvSpPr txBox="1"/>
      </xdr:nvSpPr>
      <xdr:spPr>
        <a:xfrm>
          <a:off x="12172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7C39A036-8D30-4DBC-9852-EFE32AAF626D}"/>
            </a:ext>
          </a:extLst>
        </xdr:cNvPr>
        <xdr:cNvSpPr txBox="1"/>
      </xdr:nvSpPr>
      <xdr:spPr>
        <a:xfrm>
          <a:off x="11363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164193</xdr:rowOff>
    </xdr:from>
    <xdr:to>
      <xdr:col>85</xdr:col>
      <xdr:colOff>177800</xdr:colOff>
      <xdr:row>41</xdr:row>
      <xdr:rowOff>94343</xdr:rowOff>
    </xdr:to>
    <xdr:sp macro="" textlink="">
      <xdr:nvSpPr>
        <xdr:cNvPr id="438" name="楕円 437">
          <a:extLst>
            <a:ext uri="{FF2B5EF4-FFF2-40B4-BE49-F238E27FC236}">
              <a16:creationId xmlns:a16="http://schemas.microsoft.com/office/drawing/2014/main" id="{2B909FA1-39C5-410E-BDA9-CA471562BFF1}"/>
            </a:ext>
          </a:extLst>
        </xdr:cNvPr>
        <xdr:cNvSpPr/>
      </xdr:nvSpPr>
      <xdr:spPr>
        <a:xfrm>
          <a:off x="14649450" y="664754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142620</xdr:rowOff>
    </xdr:from>
    <xdr:ext cx="405111" cy="259045"/>
    <xdr:sp macro="" textlink="">
      <xdr:nvSpPr>
        <xdr:cNvPr id="439" name="【認定こども園・幼稚園・保育所】&#10;有形固定資産減価償却率該当値テキスト">
          <a:extLst>
            <a:ext uri="{FF2B5EF4-FFF2-40B4-BE49-F238E27FC236}">
              <a16:creationId xmlns:a16="http://schemas.microsoft.com/office/drawing/2014/main" id="{A2FF9161-B52E-41B0-BAB8-A28EE4E4AA45}"/>
            </a:ext>
          </a:extLst>
        </xdr:cNvPr>
        <xdr:cNvSpPr txBox="1"/>
      </xdr:nvSpPr>
      <xdr:spPr>
        <a:xfrm>
          <a:off x="14735175" y="6632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131535</xdr:rowOff>
    </xdr:from>
    <xdr:to>
      <xdr:col>81</xdr:col>
      <xdr:colOff>101600</xdr:colOff>
      <xdr:row>41</xdr:row>
      <xdr:rowOff>61685</xdr:rowOff>
    </xdr:to>
    <xdr:sp macro="" textlink="">
      <xdr:nvSpPr>
        <xdr:cNvPr id="440" name="楕円 439">
          <a:extLst>
            <a:ext uri="{FF2B5EF4-FFF2-40B4-BE49-F238E27FC236}">
              <a16:creationId xmlns:a16="http://schemas.microsoft.com/office/drawing/2014/main" id="{41412895-9040-4ACB-9425-59E37602146F}"/>
            </a:ext>
          </a:extLst>
        </xdr:cNvPr>
        <xdr:cNvSpPr/>
      </xdr:nvSpPr>
      <xdr:spPr>
        <a:xfrm>
          <a:off x="13887450" y="661806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10885</xdr:rowOff>
    </xdr:from>
    <xdr:to>
      <xdr:col>85</xdr:col>
      <xdr:colOff>127000</xdr:colOff>
      <xdr:row>41</xdr:row>
      <xdr:rowOff>43543</xdr:rowOff>
    </xdr:to>
    <xdr:cxnSp macro="">
      <xdr:nvCxnSpPr>
        <xdr:cNvPr id="441" name="直線コネクタ 440">
          <a:extLst>
            <a:ext uri="{FF2B5EF4-FFF2-40B4-BE49-F238E27FC236}">
              <a16:creationId xmlns:a16="http://schemas.microsoft.com/office/drawing/2014/main" id="{096102AB-2F97-483C-B03A-A81879C124B5}"/>
            </a:ext>
          </a:extLst>
        </xdr:cNvPr>
        <xdr:cNvCxnSpPr/>
      </xdr:nvCxnSpPr>
      <xdr:spPr>
        <a:xfrm>
          <a:off x="13935075" y="6656160"/>
          <a:ext cx="762000" cy="39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93980</xdr:rowOff>
    </xdr:from>
    <xdr:to>
      <xdr:col>76</xdr:col>
      <xdr:colOff>165100</xdr:colOff>
      <xdr:row>41</xdr:row>
      <xdr:rowOff>24130</xdr:rowOff>
    </xdr:to>
    <xdr:sp macro="" textlink="">
      <xdr:nvSpPr>
        <xdr:cNvPr id="442" name="楕円 441">
          <a:extLst>
            <a:ext uri="{FF2B5EF4-FFF2-40B4-BE49-F238E27FC236}">
              <a16:creationId xmlns:a16="http://schemas.microsoft.com/office/drawing/2014/main" id="{8294F793-DCBA-498C-B0D9-F4987BEA771D}"/>
            </a:ext>
          </a:extLst>
        </xdr:cNvPr>
        <xdr:cNvSpPr/>
      </xdr:nvSpPr>
      <xdr:spPr>
        <a:xfrm>
          <a:off x="13096875" y="658050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144780</xdr:rowOff>
    </xdr:from>
    <xdr:to>
      <xdr:col>81</xdr:col>
      <xdr:colOff>50800</xdr:colOff>
      <xdr:row>41</xdr:row>
      <xdr:rowOff>10885</xdr:rowOff>
    </xdr:to>
    <xdr:cxnSp macro="">
      <xdr:nvCxnSpPr>
        <xdr:cNvPr id="443" name="直線コネクタ 442">
          <a:extLst>
            <a:ext uri="{FF2B5EF4-FFF2-40B4-BE49-F238E27FC236}">
              <a16:creationId xmlns:a16="http://schemas.microsoft.com/office/drawing/2014/main" id="{209007BE-7E0F-451D-A0C7-90C4ADCC9D20}"/>
            </a:ext>
          </a:extLst>
        </xdr:cNvPr>
        <xdr:cNvCxnSpPr/>
      </xdr:nvCxnSpPr>
      <xdr:spPr>
        <a:xfrm>
          <a:off x="13144500" y="6628130"/>
          <a:ext cx="790575" cy="28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62956</xdr:rowOff>
    </xdr:from>
    <xdr:to>
      <xdr:col>72</xdr:col>
      <xdr:colOff>38100</xdr:colOff>
      <xdr:row>40</xdr:row>
      <xdr:rowOff>164556</xdr:rowOff>
    </xdr:to>
    <xdr:sp macro="" textlink="">
      <xdr:nvSpPr>
        <xdr:cNvPr id="444" name="楕円 443">
          <a:extLst>
            <a:ext uri="{FF2B5EF4-FFF2-40B4-BE49-F238E27FC236}">
              <a16:creationId xmlns:a16="http://schemas.microsoft.com/office/drawing/2014/main" id="{4A3C0483-E0FD-41CA-AC5B-207B36FE4339}"/>
            </a:ext>
          </a:extLst>
        </xdr:cNvPr>
        <xdr:cNvSpPr/>
      </xdr:nvSpPr>
      <xdr:spPr>
        <a:xfrm>
          <a:off x="12296775" y="655265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113756</xdr:rowOff>
    </xdr:from>
    <xdr:to>
      <xdr:col>76</xdr:col>
      <xdr:colOff>114300</xdr:colOff>
      <xdr:row>40</xdr:row>
      <xdr:rowOff>144780</xdr:rowOff>
    </xdr:to>
    <xdr:cxnSp macro="">
      <xdr:nvCxnSpPr>
        <xdr:cNvPr id="445" name="直線コネクタ 444">
          <a:extLst>
            <a:ext uri="{FF2B5EF4-FFF2-40B4-BE49-F238E27FC236}">
              <a16:creationId xmlns:a16="http://schemas.microsoft.com/office/drawing/2014/main" id="{4974519F-F24D-4770-BA03-9990609EB1B3}"/>
            </a:ext>
          </a:extLst>
        </xdr:cNvPr>
        <xdr:cNvCxnSpPr/>
      </xdr:nvCxnSpPr>
      <xdr:spPr>
        <a:xfrm>
          <a:off x="12344400" y="6600281"/>
          <a:ext cx="800100" cy="27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17235</xdr:rowOff>
    </xdr:from>
    <xdr:to>
      <xdr:col>67</xdr:col>
      <xdr:colOff>101600</xdr:colOff>
      <xdr:row>40</xdr:row>
      <xdr:rowOff>118835</xdr:rowOff>
    </xdr:to>
    <xdr:sp macro="" textlink="">
      <xdr:nvSpPr>
        <xdr:cNvPr id="446" name="楕円 445">
          <a:extLst>
            <a:ext uri="{FF2B5EF4-FFF2-40B4-BE49-F238E27FC236}">
              <a16:creationId xmlns:a16="http://schemas.microsoft.com/office/drawing/2014/main" id="{03CC7033-F41C-41F1-AEAF-A64AF9479F8B}"/>
            </a:ext>
          </a:extLst>
        </xdr:cNvPr>
        <xdr:cNvSpPr/>
      </xdr:nvSpPr>
      <xdr:spPr>
        <a:xfrm>
          <a:off x="11487150" y="650376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68035</xdr:rowOff>
    </xdr:from>
    <xdr:to>
      <xdr:col>71</xdr:col>
      <xdr:colOff>177800</xdr:colOff>
      <xdr:row>40</xdr:row>
      <xdr:rowOff>113756</xdr:rowOff>
    </xdr:to>
    <xdr:cxnSp macro="">
      <xdr:nvCxnSpPr>
        <xdr:cNvPr id="447" name="直線コネクタ 446">
          <a:extLst>
            <a:ext uri="{FF2B5EF4-FFF2-40B4-BE49-F238E27FC236}">
              <a16:creationId xmlns:a16="http://schemas.microsoft.com/office/drawing/2014/main" id="{2634921B-E4B3-4D6E-BDC8-CC6A09B1309D}"/>
            </a:ext>
          </a:extLst>
        </xdr:cNvPr>
        <xdr:cNvCxnSpPr/>
      </xdr:nvCxnSpPr>
      <xdr:spPr>
        <a:xfrm>
          <a:off x="11534775" y="6551385"/>
          <a:ext cx="809625" cy="48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91276</xdr:rowOff>
    </xdr:from>
    <xdr:ext cx="405111" cy="259045"/>
    <xdr:sp macro="" textlink="">
      <xdr:nvSpPr>
        <xdr:cNvPr id="448" name="n_1aveValue【認定こども園・幼稚園・保育所】&#10;有形固定資産減価償却率">
          <a:extLst>
            <a:ext uri="{FF2B5EF4-FFF2-40B4-BE49-F238E27FC236}">
              <a16:creationId xmlns:a16="http://schemas.microsoft.com/office/drawing/2014/main" id="{407C8731-C4CB-44DF-8B47-A5E5467354DC}"/>
            </a:ext>
          </a:extLst>
        </xdr:cNvPr>
        <xdr:cNvSpPr txBox="1"/>
      </xdr:nvSpPr>
      <xdr:spPr>
        <a:xfrm>
          <a:off x="13745219" y="59269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70049</xdr:rowOff>
    </xdr:from>
    <xdr:ext cx="405111" cy="259045"/>
    <xdr:sp macro="" textlink="">
      <xdr:nvSpPr>
        <xdr:cNvPr id="449" name="n_2aveValue【認定こども園・幼稚園・保育所】&#10;有形固定資産減価償却率">
          <a:extLst>
            <a:ext uri="{FF2B5EF4-FFF2-40B4-BE49-F238E27FC236}">
              <a16:creationId xmlns:a16="http://schemas.microsoft.com/office/drawing/2014/main" id="{6C1937F1-4D6A-4029-A116-6E119DF6BD80}"/>
            </a:ext>
          </a:extLst>
        </xdr:cNvPr>
        <xdr:cNvSpPr txBox="1"/>
      </xdr:nvSpPr>
      <xdr:spPr>
        <a:xfrm>
          <a:off x="12964169" y="5905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47188</xdr:rowOff>
    </xdr:from>
    <xdr:ext cx="405111" cy="259045"/>
    <xdr:sp macro="" textlink="">
      <xdr:nvSpPr>
        <xdr:cNvPr id="450" name="n_3aveValue【認定こども園・幼稚園・保育所】&#10;有形固定資産減価償却率">
          <a:extLst>
            <a:ext uri="{FF2B5EF4-FFF2-40B4-BE49-F238E27FC236}">
              <a16:creationId xmlns:a16="http://schemas.microsoft.com/office/drawing/2014/main" id="{009F58A0-78F1-4922-8065-825B9F7B8B79}"/>
            </a:ext>
          </a:extLst>
        </xdr:cNvPr>
        <xdr:cNvSpPr txBox="1"/>
      </xdr:nvSpPr>
      <xdr:spPr>
        <a:xfrm>
          <a:off x="12164069" y="5889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150058</xdr:rowOff>
    </xdr:from>
    <xdr:ext cx="405111" cy="259045"/>
    <xdr:sp macro="" textlink="">
      <xdr:nvSpPr>
        <xdr:cNvPr id="451" name="n_4aveValue【認定こども園・幼稚園・保育所】&#10;有形固定資産減価償却率">
          <a:extLst>
            <a:ext uri="{FF2B5EF4-FFF2-40B4-BE49-F238E27FC236}">
              <a16:creationId xmlns:a16="http://schemas.microsoft.com/office/drawing/2014/main" id="{82261C2F-B4EE-4FD1-83CE-79635C9B03AF}"/>
            </a:ext>
          </a:extLst>
        </xdr:cNvPr>
        <xdr:cNvSpPr txBox="1"/>
      </xdr:nvSpPr>
      <xdr:spPr>
        <a:xfrm>
          <a:off x="11354444" y="5826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52812</xdr:rowOff>
    </xdr:from>
    <xdr:ext cx="405111" cy="259045"/>
    <xdr:sp macro="" textlink="">
      <xdr:nvSpPr>
        <xdr:cNvPr id="452" name="n_1mainValue【認定こども園・幼稚園・保育所】&#10;有形固定資産減価償却率">
          <a:extLst>
            <a:ext uri="{FF2B5EF4-FFF2-40B4-BE49-F238E27FC236}">
              <a16:creationId xmlns:a16="http://schemas.microsoft.com/office/drawing/2014/main" id="{D7561627-2BA9-4679-A6A2-94E61DCB2519}"/>
            </a:ext>
          </a:extLst>
        </xdr:cNvPr>
        <xdr:cNvSpPr txBox="1"/>
      </xdr:nvSpPr>
      <xdr:spPr>
        <a:xfrm>
          <a:off x="13745219" y="6698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15257</xdr:rowOff>
    </xdr:from>
    <xdr:ext cx="405111" cy="259045"/>
    <xdr:sp macro="" textlink="">
      <xdr:nvSpPr>
        <xdr:cNvPr id="453" name="n_2mainValue【認定こども園・幼稚園・保育所】&#10;有形固定資産減価償却率">
          <a:extLst>
            <a:ext uri="{FF2B5EF4-FFF2-40B4-BE49-F238E27FC236}">
              <a16:creationId xmlns:a16="http://schemas.microsoft.com/office/drawing/2014/main" id="{F3FBFF69-C660-48AD-B339-2D89211C1003}"/>
            </a:ext>
          </a:extLst>
        </xdr:cNvPr>
        <xdr:cNvSpPr txBox="1"/>
      </xdr:nvSpPr>
      <xdr:spPr>
        <a:xfrm>
          <a:off x="12964169" y="6660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155683</xdr:rowOff>
    </xdr:from>
    <xdr:ext cx="405111" cy="259045"/>
    <xdr:sp macro="" textlink="">
      <xdr:nvSpPr>
        <xdr:cNvPr id="454" name="n_3mainValue【認定こども園・幼稚園・保育所】&#10;有形固定資産減価償却率">
          <a:extLst>
            <a:ext uri="{FF2B5EF4-FFF2-40B4-BE49-F238E27FC236}">
              <a16:creationId xmlns:a16="http://schemas.microsoft.com/office/drawing/2014/main" id="{07204385-3382-4C37-952B-8AF8815D6BCC}"/>
            </a:ext>
          </a:extLst>
        </xdr:cNvPr>
        <xdr:cNvSpPr txBox="1"/>
      </xdr:nvSpPr>
      <xdr:spPr>
        <a:xfrm>
          <a:off x="12164069" y="6645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109962</xdr:rowOff>
    </xdr:from>
    <xdr:ext cx="405111" cy="259045"/>
    <xdr:sp macro="" textlink="">
      <xdr:nvSpPr>
        <xdr:cNvPr id="455" name="n_4mainValue【認定こども園・幼稚園・保育所】&#10;有形固定資産減価償却率">
          <a:extLst>
            <a:ext uri="{FF2B5EF4-FFF2-40B4-BE49-F238E27FC236}">
              <a16:creationId xmlns:a16="http://schemas.microsoft.com/office/drawing/2014/main" id="{3C966D97-9E17-47FC-A362-CA10795CB6BC}"/>
            </a:ext>
          </a:extLst>
        </xdr:cNvPr>
        <xdr:cNvSpPr txBox="1"/>
      </xdr:nvSpPr>
      <xdr:spPr>
        <a:xfrm>
          <a:off x="11354444" y="6593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6" name="正方形/長方形 455">
          <a:extLst>
            <a:ext uri="{FF2B5EF4-FFF2-40B4-BE49-F238E27FC236}">
              <a16:creationId xmlns:a16="http://schemas.microsoft.com/office/drawing/2014/main" id="{BC390308-8C84-435F-9C20-FF89A8A0CCD0}"/>
            </a:ext>
          </a:extLst>
        </xdr:cNvPr>
        <xdr:cNvSpPr/>
      </xdr:nvSpPr>
      <xdr:spPr>
        <a:xfrm>
          <a:off x="164592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7" name="正方形/長方形 456">
          <a:extLst>
            <a:ext uri="{FF2B5EF4-FFF2-40B4-BE49-F238E27FC236}">
              <a16:creationId xmlns:a16="http://schemas.microsoft.com/office/drawing/2014/main" id="{B9DA6477-4B88-482B-B481-68CC46859584}"/>
            </a:ext>
          </a:extLst>
        </xdr:cNvPr>
        <xdr:cNvSpPr/>
      </xdr:nvSpPr>
      <xdr:spPr>
        <a:xfrm>
          <a:off x="165830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8" name="正方形/長方形 457">
          <a:extLst>
            <a:ext uri="{FF2B5EF4-FFF2-40B4-BE49-F238E27FC236}">
              <a16:creationId xmlns:a16="http://schemas.microsoft.com/office/drawing/2014/main" id="{950F3381-0C9F-445D-A868-C5005AD33DF3}"/>
            </a:ext>
          </a:extLst>
        </xdr:cNvPr>
        <xdr:cNvSpPr/>
      </xdr:nvSpPr>
      <xdr:spPr>
        <a:xfrm>
          <a:off x="165830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9" name="正方形/長方形 458">
          <a:extLst>
            <a:ext uri="{FF2B5EF4-FFF2-40B4-BE49-F238E27FC236}">
              <a16:creationId xmlns:a16="http://schemas.microsoft.com/office/drawing/2014/main" id="{B1AE039C-657A-4143-A2CD-4840B1F4A7D8}"/>
            </a:ext>
          </a:extLst>
        </xdr:cNvPr>
        <xdr:cNvSpPr/>
      </xdr:nvSpPr>
      <xdr:spPr>
        <a:xfrm>
          <a:off x="174879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0" name="正方形/長方形 459">
          <a:extLst>
            <a:ext uri="{FF2B5EF4-FFF2-40B4-BE49-F238E27FC236}">
              <a16:creationId xmlns:a16="http://schemas.microsoft.com/office/drawing/2014/main" id="{41FB1410-3085-4633-933F-45689875AEF3}"/>
            </a:ext>
          </a:extLst>
        </xdr:cNvPr>
        <xdr:cNvSpPr/>
      </xdr:nvSpPr>
      <xdr:spPr>
        <a:xfrm>
          <a:off x="174879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1" name="正方形/長方形 460">
          <a:extLst>
            <a:ext uri="{FF2B5EF4-FFF2-40B4-BE49-F238E27FC236}">
              <a16:creationId xmlns:a16="http://schemas.microsoft.com/office/drawing/2014/main" id="{63EA8331-FDF6-4B5F-AE52-CB3FBF6118DE}"/>
            </a:ext>
          </a:extLst>
        </xdr:cNvPr>
        <xdr:cNvSpPr/>
      </xdr:nvSpPr>
      <xdr:spPr>
        <a:xfrm>
          <a:off x="185166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2" name="正方形/長方形 461">
          <a:extLst>
            <a:ext uri="{FF2B5EF4-FFF2-40B4-BE49-F238E27FC236}">
              <a16:creationId xmlns:a16="http://schemas.microsoft.com/office/drawing/2014/main" id="{FCC8A0E2-437D-43C0-89FF-168B081054AF}"/>
            </a:ext>
          </a:extLst>
        </xdr:cNvPr>
        <xdr:cNvSpPr/>
      </xdr:nvSpPr>
      <xdr:spPr>
        <a:xfrm>
          <a:off x="185166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3" name="正方形/長方形 462">
          <a:extLst>
            <a:ext uri="{FF2B5EF4-FFF2-40B4-BE49-F238E27FC236}">
              <a16:creationId xmlns:a16="http://schemas.microsoft.com/office/drawing/2014/main" id="{3529C660-8D40-4523-BCF4-7075EC3B3D24}"/>
            </a:ext>
          </a:extLst>
        </xdr:cNvPr>
        <xdr:cNvSpPr/>
      </xdr:nvSpPr>
      <xdr:spPr>
        <a:xfrm>
          <a:off x="164592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4" name="テキスト ボックス 463">
          <a:extLst>
            <a:ext uri="{FF2B5EF4-FFF2-40B4-BE49-F238E27FC236}">
              <a16:creationId xmlns:a16="http://schemas.microsoft.com/office/drawing/2014/main" id="{C38401A7-6613-45E4-B1C4-CFCBF7D3FAE6}"/>
            </a:ext>
          </a:extLst>
        </xdr:cNvPr>
        <xdr:cNvSpPr txBox="1"/>
      </xdr:nvSpPr>
      <xdr:spPr>
        <a:xfrm>
          <a:off x="16440150"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5" name="直線コネクタ 464">
          <a:extLst>
            <a:ext uri="{FF2B5EF4-FFF2-40B4-BE49-F238E27FC236}">
              <a16:creationId xmlns:a16="http://schemas.microsoft.com/office/drawing/2014/main" id="{3236A4D7-D7FD-44D1-9D97-0BBAB70679A9}"/>
            </a:ext>
          </a:extLst>
        </xdr:cNvPr>
        <xdr:cNvCxnSpPr/>
      </xdr:nvCxnSpPr>
      <xdr:spPr>
        <a:xfrm>
          <a:off x="164592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6" name="直線コネクタ 465">
          <a:extLst>
            <a:ext uri="{FF2B5EF4-FFF2-40B4-BE49-F238E27FC236}">
              <a16:creationId xmlns:a16="http://schemas.microsoft.com/office/drawing/2014/main" id="{608524D1-534B-4E72-B7B9-364EE5B9119B}"/>
            </a:ext>
          </a:extLst>
        </xdr:cNvPr>
        <xdr:cNvCxnSpPr/>
      </xdr:nvCxnSpPr>
      <xdr:spPr>
        <a:xfrm>
          <a:off x="16459200" y="678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7" name="テキスト ボックス 466">
          <a:extLst>
            <a:ext uri="{FF2B5EF4-FFF2-40B4-BE49-F238E27FC236}">
              <a16:creationId xmlns:a16="http://schemas.microsoft.com/office/drawing/2014/main" id="{415C8C1D-7E0F-40B0-AD8F-10727EF5AA95}"/>
            </a:ext>
          </a:extLst>
        </xdr:cNvPr>
        <xdr:cNvSpPr txBox="1"/>
      </xdr:nvSpPr>
      <xdr:spPr>
        <a:xfrm>
          <a:off x="16052346" y="664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8" name="直線コネクタ 467">
          <a:extLst>
            <a:ext uri="{FF2B5EF4-FFF2-40B4-BE49-F238E27FC236}">
              <a16:creationId xmlns:a16="http://schemas.microsoft.com/office/drawing/2014/main" id="{AD4B10A2-9E99-4A63-88D6-E5CAFB9D5489}"/>
            </a:ext>
          </a:extLst>
        </xdr:cNvPr>
        <xdr:cNvCxnSpPr/>
      </xdr:nvCxnSpPr>
      <xdr:spPr>
        <a:xfrm>
          <a:off x="16459200" y="6343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9" name="テキスト ボックス 468">
          <a:extLst>
            <a:ext uri="{FF2B5EF4-FFF2-40B4-BE49-F238E27FC236}">
              <a16:creationId xmlns:a16="http://schemas.microsoft.com/office/drawing/2014/main" id="{013346CD-1FDB-43BB-BD8D-6D8649A45C47}"/>
            </a:ext>
          </a:extLst>
        </xdr:cNvPr>
        <xdr:cNvSpPr txBox="1"/>
      </xdr:nvSpPr>
      <xdr:spPr>
        <a:xfrm>
          <a:off x="16052346"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70" name="直線コネクタ 469">
          <a:extLst>
            <a:ext uri="{FF2B5EF4-FFF2-40B4-BE49-F238E27FC236}">
              <a16:creationId xmlns:a16="http://schemas.microsoft.com/office/drawing/2014/main" id="{9747CEFD-27D6-4000-AC94-4D3D5CCEC279}"/>
            </a:ext>
          </a:extLst>
        </xdr:cNvPr>
        <xdr:cNvCxnSpPr/>
      </xdr:nvCxnSpPr>
      <xdr:spPr>
        <a:xfrm>
          <a:off x="16459200" y="591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71" name="テキスト ボックス 470">
          <a:extLst>
            <a:ext uri="{FF2B5EF4-FFF2-40B4-BE49-F238E27FC236}">
              <a16:creationId xmlns:a16="http://schemas.microsoft.com/office/drawing/2014/main" id="{8CE91943-2230-40FD-8AB2-9C4036D92E68}"/>
            </a:ext>
          </a:extLst>
        </xdr:cNvPr>
        <xdr:cNvSpPr txBox="1"/>
      </xdr:nvSpPr>
      <xdr:spPr>
        <a:xfrm>
          <a:off x="16052346" y="5779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2" name="直線コネクタ 471">
          <a:extLst>
            <a:ext uri="{FF2B5EF4-FFF2-40B4-BE49-F238E27FC236}">
              <a16:creationId xmlns:a16="http://schemas.microsoft.com/office/drawing/2014/main" id="{7FAF3673-438A-4872-BA4A-916300025A6F}"/>
            </a:ext>
          </a:extLst>
        </xdr:cNvPr>
        <xdr:cNvCxnSpPr/>
      </xdr:nvCxnSpPr>
      <xdr:spPr>
        <a:xfrm>
          <a:off x="16459200" y="5486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3" name="テキスト ボックス 472">
          <a:extLst>
            <a:ext uri="{FF2B5EF4-FFF2-40B4-BE49-F238E27FC236}">
              <a16:creationId xmlns:a16="http://schemas.microsoft.com/office/drawing/2014/main" id="{97E30FC1-CEFA-4D34-9E4C-D809B5FC5F2D}"/>
            </a:ext>
          </a:extLst>
        </xdr:cNvPr>
        <xdr:cNvSpPr txBox="1"/>
      </xdr:nvSpPr>
      <xdr:spPr>
        <a:xfrm>
          <a:off x="16052346" y="53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4" name="直線コネクタ 473">
          <a:extLst>
            <a:ext uri="{FF2B5EF4-FFF2-40B4-BE49-F238E27FC236}">
              <a16:creationId xmlns:a16="http://schemas.microsoft.com/office/drawing/2014/main" id="{9A1D378F-A8AB-4B41-96CE-B7329E3521B6}"/>
            </a:ext>
          </a:extLst>
        </xdr:cNvPr>
        <xdr:cNvCxnSpPr/>
      </xdr:nvCxnSpPr>
      <xdr:spPr>
        <a:xfrm>
          <a:off x="164592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5" name="テキスト ボックス 474">
          <a:extLst>
            <a:ext uri="{FF2B5EF4-FFF2-40B4-BE49-F238E27FC236}">
              <a16:creationId xmlns:a16="http://schemas.microsoft.com/office/drawing/2014/main" id="{DA8656CF-2267-4F71-810F-B09213214919}"/>
            </a:ext>
          </a:extLst>
        </xdr:cNvPr>
        <xdr:cNvSpPr txBox="1"/>
      </xdr:nvSpPr>
      <xdr:spPr>
        <a:xfrm>
          <a:off x="16052346" y="4912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6" name="【認定こども園・幼稚園・保育所】&#10;一人当たり面積グラフ枠">
          <a:extLst>
            <a:ext uri="{FF2B5EF4-FFF2-40B4-BE49-F238E27FC236}">
              <a16:creationId xmlns:a16="http://schemas.microsoft.com/office/drawing/2014/main" id="{1496BCFF-B563-4EB0-81C9-E333A5ACCE94}"/>
            </a:ext>
          </a:extLst>
        </xdr:cNvPr>
        <xdr:cNvSpPr/>
      </xdr:nvSpPr>
      <xdr:spPr>
        <a:xfrm>
          <a:off x="164592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18136</xdr:rowOff>
    </xdr:from>
    <xdr:to>
      <xdr:col>116</xdr:col>
      <xdr:colOff>62864</xdr:colOff>
      <xdr:row>41</xdr:row>
      <xdr:rowOff>88544</xdr:rowOff>
    </xdr:to>
    <xdr:cxnSp macro="">
      <xdr:nvCxnSpPr>
        <xdr:cNvPr id="477" name="直線コネクタ 476">
          <a:extLst>
            <a:ext uri="{FF2B5EF4-FFF2-40B4-BE49-F238E27FC236}">
              <a16:creationId xmlns:a16="http://schemas.microsoft.com/office/drawing/2014/main" id="{E343CD7A-DD58-49A0-842E-77388C3619CA}"/>
            </a:ext>
          </a:extLst>
        </xdr:cNvPr>
        <xdr:cNvCxnSpPr/>
      </xdr:nvCxnSpPr>
      <xdr:spPr>
        <a:xfrm flipV="1">
          <a:off x="19954239" y="5371186"/>
          <a:ext cx="0" cy="1362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92371</xdr:rowOff>
    </xdr:from>
    <xdr:ext cx="469744" cy="259045"/>
    <xdr:sp macro="" textlink="">
      <xdr:nvSpPr>
        <xdr:cNvPr id="478" name="【認定こども園・幼稚園・保育所】&#10;一人当たり面積最小値テキスト">
          <a:extLst>
            <a:ext uri="{FF2B5EF4-FFF2-40B4-BE49-F238E27FC236}">
              <a16:creationId xmlns:a16="http://schemas.microsoft.com/office/drawing/2014/main" id="{C0ED147B-8A24-47A4-AC64-6BCAB0954957}"/>
            </a:ext>
          </a:extLst>
        </xdr:cNvPr>
        <xdr:cNvSpPr txBox="1"/>
      </xdr:nvSpPr>
      <xdr:spPr>
        <a:xfrm>
          <a:off x="19992975" y="6740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88544</xdr:rowOff>
    </xdr:from>
    <xdr:to>
      <xdr:col>116</xdr:col>
      <xdr:colOff>152400</xdr:colOff>
      <xdr:row>41</xdr:row>
      <xdr:rowOff>88544</xdr:rowOff>
    </xdr:to>
    <xdr:cxnSp macro="">
      <xdr:nvCxnSpPr>
        <xdr:cNvPr id="479" name="直線コネクタ 478">
          <a:extLst>
            <a:ext uri="{FF2B5EF4-FFF2-40B4-BE49-F238E27FC236}">
              <a16:creationId xmlns:a16="http://schemas.microsoft.com/office/drawing/2014/main" id="{8B3356F8-7A42-49B5-8527-6694C07DBADD}"/>
            </a:ext>
          </a:extLst>
        </xdr:cNvPr>
        <xdr:cNvCxnSpPr/>
      </xdr:nvCxnSpPr>
      <xdr:spPr>
        <a:xfrm>
          <a:off x="19878675" y="673381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136263</xdr:rowOff>
    </xdr:from>
    <xdr:ext cx="469744" cy="259045"/>
    <xdr:sp macro="" textlink="">
      <xdr:nvSpPr>
        <xdr:cNvPr id="480" name="【認定こども園・幼稚園・保育所】&#10;一人当たり面積最大値テキスト">
          <a:extLst>
            <a:ext uri="{FF2B5EF4-FFF2-40B4-BE49-F238E27FC236}">
              <a16:creationId xmlns:a16="http://schemas.microsoft.com/office/drawing/2014/main" id="{BD4A4C6A-0373-41D7-B9A1-E2458D2F9D85}"/>
            </a:ext>
          </a:extLst>
        </xdr:cNvPr>
        <xdr:cNvSpPr txBox="1"/>
      </xdr:nvSpPr>
      <xdr:spPr>
        <a:xfrm>
          <a:off x="19992975" y="5165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18136</xdr:rowOff>
    </xdr:from>
    <xdr:to>
      <xdr:col>116</xdr:col>
      <xdr:colOff>152400</xdr:colOff>
      <xdr:row>33</xdr:row>
      <xdr:rowOff>18136</xdr:rowOff>
    </xdr:to>
    <xdr:cxnSp macro="">
      <xdr:nvCxnSpPr>
        <xdr:cNvPr id="481" name="直線コネクタ 480">
          <a:extLst>
            <a:ext uri="{FF2B5EF4-FFF2-40B4-BE49-F238E27FC236}">
              <a16:creationId xmlns:a16="http://schemas.microsoft.com/office/drawing/2014/main" id="{A611E5EB-7B5B-4045-8132-2515BB58AB92}"/>
            </a:ext>
          </a:extLst>
        </xdr:cNvPr>
        <xdr:cNvCxnSpPr/>
      </xdr:nvCxnSpPr>
      <xdr:spPr>
        <a:xfrm>
          <a:off x="19878675" y="537118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146473</xdr:rowOff>
    </xdr:from>
    <xdr:ext cx="469744" cy="259045"/>
    <xdr:sp macro="" textlink="">
      <xdr:nvSpPr>
        <xdr:cNvPr id="482" name="【認定こども園・幼稚園・保育所】&#10;一人当たり面積平均値テキスト">
          <a:extLst>
            <a:ext uri="{FF2B5EF4-FFF2-40B4-BE49-F238E27FC236}">
              <a16:creationId xmlns:a16="http://schemas.microsoft.com/office/drawing/2014/main" id="{751F8E41-5C58-47EF-A1CD-61411B4CB4EC}"/>
            </a:ext>
          </a:extLst>
        </xdr:cNvPr>
        <xdr:cNvSpPr txBox="1"/>
      </xdr:nvSpPr>
      <xdr:spPr>
        <a:xfrm>
          <a:off x="19992975" y="63059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168046</xdr:rowOff>
    </xdr:from>
    <xdr:to>
      <xdr:col>116</xdr:col>
      <xdr:colOff>114300</xdr:colOff>
      <xdr:row>39</xdr:row>
      <xdr:rowOff>98196</xdr:rowOff>
    </xdr:to>
    <xdr:sp macro="" textlink="">
      <xdr:nvSpPr>
        <xdr:cNvPr id="483" name="フローチャート: 判断 482">
          <a:extLst>
            <a:ext uri="{FF2B5EF4-FFF2-40B4-BE49-F238E27FC236}">
              <a16:creationId xmlns:a16="http://schemas.microsoft.com/office/drawing/2014/main" id="{B3881DCB-2F04-4AAD-A99B-D84BD1CFF26C}"/>
            </a:ext>
          </a:extLst>
        </xdr:cNvPr>
        <xdr:cNvSpPr/>
      </xdr:nvSpPr>
      <xdr:spPr>
        <a:xfrm>
          <a:off x="19897725" y="632754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17628</xdr:rowOff>
    </xdr:from>
    <xdr:to>
      <xdr:col>112</xdr:col>
      <xdr:colOff>38100</xdr:colOff>
      <xdr:row>39</xdr:row>
      <xdr:rowOff>119228</xdr:rowOff>
    </xdr:to>
    <xdr:sp macro="" textlink="">
      <xdr:nvSpPr>
        <xdr:cNvPr id="484" name="フローチャート: 判断 483">
          <a:extLst>
            <a:ext uri="{FF2B5EF4-FFF2-40B4-BE49-F238E27FC236}">
              <a16:creationId xmlns:a16="http://schemas.microsoft.com/office/drawing/2014/main" id="{0EC0FDC3-21C9-4728-9E77-8720CD070953}"/>
            </a:ext>
          </a:extLst>
        </xdr:cNvPr>
        <xdr:cNvSpPr/>
      </xdr:nvSpPr>
      <xdr:spPr>
        <a:xfrm>
          <a:off x="19154775" y="6342228"/>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30429</xdr:rowOff>
    </xdr:from>
    <xdr:to>
      <xdr:col>107</xdr:col>
      <xdr:colOff>101600</xdr:colOff>
      <xdr:row>39</xdr:row>
      <xdr:rowOff>132029</xdr:rowOff>
    </xdr:to>
    <xdr:sp macro="" textlink="">
      <xdr:nvSpPr>
        <xdr:cNvPr id="485" name="フローチャート: 判断 484">
          <a:extLst>
            <a:ext uri="{FF2B5EF4-FFF2-40B4-BE49-F238E27FC236}">
              <a16:creationId xmlns:a16="http://schemas.microsoft.com/office/drawing/2014/main" id="{6D028FA0-2B81-4CEB-A8AB-9AD786B9998E}"/>
            </a:ext>
          </a:extLst>
        </xdr:cNvPr>
        <xdr:cNvSpPr/>
      </xdr:nvSpPr>
      <xdr:spPr>
        <a:xfrm>
          <a:off x="18345150" y="6351854"/>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41402</xdr:rowOff>
    </xdr:from>
    <xdr:to>
      <xdr:col>102</xdr:col>
      <xdr:colOff>165100</xdr:colOff>
      <xdr:row>39</xdr:row>
      <xdr:rowOff>143002</xdr:rowOff>
    </xdr:to>
    <xdr:sp macro="" textlink="">
      <xdr:nvSpPr>
        <xdr:cNvPr id="486" name="フローチャート: 判断 485">
          <a:extLst>
            <a:ext uri="{FF2B5EF4-FFF2-40B4-BE49-F238E27FC236}">
              <a16:creationId xmlns:a16="http://schemas.microsoft.com/office/drawing/2014/main" id="{8B404917-D3EA-4E22-8408-66B084000FD9}"/>
            </a:ext>
          </a:extLst>
        </xdr:cNvPr>
        <xdr:cNvSpPr/>
      </xdr:nvSpPr>
      <xdr:spPr>
        <a:xfrm>
          <a:off x="17554575" y="636917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115468</xdr:rowOff>
    </xdr:from>
    <xdr:to>
      <xdr:col>98</xdr:col>
      <xdr:colOff>38100</xdr:colOff>
      <xdr:row>40</xdr:row>
      <xdr:rowOff>45618</xdr:rowOff>
    </xdr:to>
    <xdr:sp macro="" textlink="">
      <xdr:nvSpPr>
        <xdr:cNvPr id="487" name="フローチャート: 判断 486">
          <a:extLst>
            <a:ext uri="{FF2B5EF4-FFF2-40B4-BE49-F238E27FC236}">
              <a16:creationId xmlns:a16="http://schemas.microsoft.com/office/drawing/2014/main" id="{3AA834C2-8266-4ED5-9841-455822B2BF85}"/>
            </a:ext>
          </a:extLst>
        </xdr:cNvPr>
        <xdr:cNvSpPr/>
      </xdr:nvSpPr>
      <xdr:spPr>
        <a:xfrm>
          <a:off x="16754475" y="644006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549D22AD-E871-4B4A-939A-1D2651A4112E}"/>
            </a:ext>
          </a:extLst>
        </xdr:cNvPr>
        <xdr:cNvSpPr txBox="1"/>
      </xdr:nvSpPr>
      <xdr:spPr>
        <a:xfrm>
          <a:off x="197834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423AD0DE-F75D-4872-84DA-CBD5121675F8}"/>
            </a:ext>
          </a:extLst>
        </xdr:cNvPr>
        <xdr:cNvSpPr txBox="1"/>
      </xdr:nvSpPr>
      <xdr:spPr>
        <a:xfrm>
          <a:off x="19030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D399F5C0-4684-4BB5-AD4C-44E2047C91B1}"/>
            </a:ext>
          </a:extLst>
        </xdr:cNvPr>
        <xdr:cNvSpPr txBox="1"/>
      </xdr:nvSpPr>
      <xdr:spPr>
        <a:xfrm>
          <a:off x="18221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6034968B-8BF8-4CD1-BAD4-DA1B13986E81}"/>
            </a:ext>
          </a:extLst>
        </xdr:cNvPr>
        <xdr:cNvSpPr txBox="1"/>
      </xdr:nvSpPr>
      <xdr:spPr>
        <a:xfrm>
          <a:off x="174307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2E102612-3DA8-43F8-BF5B-EA3D7713DD19}"/>
            </a:ext>
          </a:extLst>
        </xdr:cNvPr>
        <xdr:cNvSpPr txBox="1"/>
      </xdr:nvSpPr>
      <xdr:spPr>
        <a:xfrm>
          <a:off x="166306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149758</xdr:rowOff>
    </xdr:from>
    <xdr:to>
      <xdr:col>116</xdr:col>
      <xdr:colOff>114300</xdr:colOff>
      <xdr:row>39</xdr:row>
      <xdr:rowOff>79908</xdr:rowOff>
    </xdr:to>
    <xdr:sp macro="" textlink="">
      <xdr:nvSpPr>
        <xdr:cNvPr id="493" name="楕円 492">
          <a:extLst>
            <a:ext uri="{FF2B5EF4-FFF2-40B4-BE49-F238E27FC236}">
              <a16:creationId xmlns:a16="http://schemas.microsoft.com/office/drawing/2014/main" id="{5BBEC22E-B361-4367-A30D-3FA5E3DF9C12}"/>
            </a:ext>
          </a:extLst>
        </xdr:cNvPr>
        <xdr:cNvSpPr/>
      </xdr:nvSpPr>
      <xdr:spPr>
        <a:xfrm>
          <a:off x="19897725" y="631243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1185</xdr:rowOff>
    </xdr:from>
    <xdr:ext cx="469744" cy="259045"/>
    <xdr:sp macro="" textlink="">
      <xdr:nvSpPr>
        <xdr:cNvPr id="494" name="【認定こども園・幼稚園・保育所】&#10;一人当たり面積該当値テキスト">
          <a:extLst>
            <a:ext uri="{FF2B5EF4-FFF2-40B4-BE49-F238E27FC236}">
              <a16:creationId xmlns:a16="http://schemas.microsoft.com/office/drawing/2014/main" id="{E7483095-F044-40EC-9FF2-3EEAB63378F0}"/>
            </a:ext>
          </a:extLst>
        </xdr:cNvPr>
        <xdr:cNvSpPr txBox="1"/>
      </xdr:nvSpPr>
      <xdr:spPr>
        <a:xfrm>
          <a:off x="19992975" y="6163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157988</xdr:rowOff>
    </xdr:from>
    <xdr:to>
      <xdr:col>112</xdr:col>
      <xdr:colOff>38100</xdr:colOff>
      <xdr:row>39</xdr:row>
      <xdr:rowOff>88138</xdr:rowOff>
    </xdr:to>
    <xdr:sp macro="" textlink="">
      <xdr:nvSpPr>
        <xdr:cNvPr id="495" name="楕円 494">
          <a:extLst>
            <a:ext uri="{FF2B5EF4-FFF2-40B4-BE49-F238E27FC236}">
              <a16:creationId xmlns:a16="http://schemas.microsoft.com/office/drawing/2014/main" id="{028CC3E2-FEBB-4DE0-B4C3-9F6C7D46FB88}"/>
            </a:ext>
          </a:extLst>
        </xdr:cNvPr>
        <xdr:cNvSpPr/>
      </xdr:nvSpPr>
      <xdr:spPr>
        <a:xfrm>
          <a:off x="19154775" y="6323838"/>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29108</xdr:rowOff>
    </xdr:from>
    <xdr:to>
      <xdr:col>116</xdr:col>
      <xdr:colOff>63500</xdr:colOff>
      <xdr:row>39</xdr:row>
      <xdr:rowOff>37338</xdr:rowOff>
    </xdr:to>
    <xdr:cxnSp macro="">
      <xdr:nvCxnSpPr>
        <xdr:cNvPr id="496" name="直線コネクタ 495">
          <a:extLst>
            <a:ext uri="{FF2B5EF4-FFF2-40B4-BE49-F238E27FC236}">
              <a16:creationId xmlns:a16="http://schemas.microsoft.com/office/drawing/2014/main" id="{9067B0C9-8B0D-48FF-9E10-6E2C2BC7B44D}"/>
            </a:ext>
          </a:extLst>
        </xdr:cNvPr>
        <xdr:cNvCxnSpPr/>
      </xdr:nvCxnSpPr>
      <xdr:spPr>
        <a:xfrm flipV="1">
          <a:off x="19202400" y="6350533"/>
          <a:ext cx="752475" cy="11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167132</xdr:rowOff>
    </xdr:from>
    <xdr:to>
      <xdr:col>107</xdr:col>
      <xdr:colOff>101600</xdr:colOff>
      <xdr:row>39</xdr:row>
      <xdr:rowOff>97282</xdr:rowOff>
    </xdr:to>
    <xdr:sp macro="" textlink="">
      <xdr:nvSpPr>
        <xdr:cNvPr id="497" name="楕円 496">
          <a:extLst>
            <a:ext uri="{FF2B5EF4-FFF2-40B4-BE49-F238E27FC236}">
              <a16:creationId xmlns:a16="http://schemas.microsoft.com/office/drawing/2014/main" id="{870257B0-5819-4DFE-B511-5E74F0559A72}"/>
            </a:ext>
          </a:extLst>
        </xdr:cNvPr>
        <xdr:cNvSpPr/>
      </xdr:nvSpPr>
      <xdr:spPr>
        <a:xfrm>
          <a:off x="18345150" y="6326632"/>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37338</xdr:rowOff>
    </xdr:from>
    <xdr:to>
      <xdr:col>111</xdr:col>
      <xdr:colOff>177800</xdr:colOff>
      <xdr:row>39</xdr:row>
      <xdr:rowOff>46482</xdr:rowOff>
    </xdr:to>
    <xdr:cxnSp macro="">
      <xdr:nvCxnSpPr>
        <xdr:cNvPr id="498" name="直線コネクタ 497">
          <a:extLst>
            <a:ext uri="{FF2B5EF4-FFF2-40B4-BE49-F238E27FC236}">
              <a16:creationId xmlns:a16="http://schemas.microsoft.com/office/drawing/2014/main" id="{F5D3DABB-2E04-4ECA-9F29-65F23979CE19}"/>
            </a:ext>
          </a:extLst>
        </xdr:cNvPr>
        <xdr:cNvCxnSpPr/>
      </xdr:nvCxnSpPr>
      <xdr:spPr>
        <a:xfrm flipV="1">
          <a:off x="18392775" y="6361938"/>
          <a:ext cx="809625" cy="12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2083</xdr:rowOff>
    </xdr:from>
    <xdr:to>
      <xdr:col>102</xdr:col>
      <xdr:colOff>165100</xdr:colOff>
      <xdr:row>39</xdr:row>
      <xdr:rowOff>103683</xdr:rowOff>
    </xdr:to>
    <xdr:sp macro="" textlink="">
      <xdr:nvSpPr>
        <xdr:cNvPr id="499" name="楕円 498">
          <a:extLst>
            <a:ext uri="{FF2B5EF4-FFF2-40B4-BE49-F238E27FC236}">
              <a16:creationId xmlns:a16="http://schemas.microsoft.com/office/drawing/2014/main" id="{7328DA11-7AEF-49AC-AAC2-43AE1CC6F806}"/>
            </a:ext>
          </a:extLst>
        </xdr:cNvPr>
        <xdr:cNvSpPr/>
      </xdr:nvSpPr>
      <xdr:spPr>
        <a:xfrm>
          <a:off x="17554575" y="6326683"/>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46482</xdr:rowOff>
    </xdr:from>
    <xdr:to>
      <xdr:col>107</xdr:col>
      <xdr:colOff>50800</xdr:colOff>
      <xdr:row>39</xdr:row>
      <xdr:rowOff>52883</xdr:rowOff>
    </xdr:to>
    <xdr:cxnSp macro="">
      <xdr:nvCxnSpPr>
        <xdr:cNvPr id="500" name="直線コネクタ 499">
          <a:extLst>
            <a:ext uri="{FF2B5EF4-FFF2-40B4-BE49-F238E27FC236}">
              <a16:creationId xmlns:a16="http://schemas.microsoft.com/office/drawing/2014/main" id="{E352EAAB-7050-44CA-867E-C42A718142F6}"/>
            </a:ext>
          </a:extLst>
        </xdr:cNvPr>
        <xdr:cNvCxnSpPr/>
      </xdr:nvCxnSpPr>
      <xdr:spPr>
        <a:xfrm flipV="1">
          <a:off x="17602200" y="6374257"/>
          <a:ext cx="790575" cy="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8484</xdr:rowOff>
    </xdr:from>
    <xdr:to>
      <xdr:col>98</xdr:col>
      <xdr:colOff>38100</xdr:colOff>
      <xdr:row>39</xdr:row>
      <xdr:rowOff>110084</xdr:rowOff>
    </xdr:to>
    <xdr:sp macro="" textlink="">
      <xdr:nvSpPr>
        <xdr:cNvPr id="501" name="楕円 500">
          <a:extLst>
            <a:ext uri="{FF2B5EF4-FFF2-40B4-BE49-F238E27FC236}">
              <a16:creationId xmlns:a16="http://schemas.microsoft.com/office/drawing/2014/main" id="{D5059FF9-13D4-4A48-ACA3-722ADB263D2C}"/>
            </a:ext>
          </a:extLst>
        </xdr:cNvPr>
        <xdr:cNvSpPr/>
      </xdr:nvSpPr>
      <xdr:spPr>
        <a:xfrm>
          <a:off x="16754475" y="633625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52883</xdr:rowOff>
    </xdr:from>
    <xdr:to>
      <xdr:col>102</xdr:col>
      <xdr:colOff>114300</xdr:colOff>
      <xdr:row>39</xdr:row>
      <xdr:rowOff>59284</xdr:rowOff>
    </xdr:to>
    <xdr:cxnSp macro="">
      <xdr:nvCxnSpPr>
        <xdr:cNvPr id="502" name="直線コネクタ 501">
          <a:extLst>
            <a:ext uri="{FF2B5EF4-FFF2-40B4-BE49-F238E27FC236}">
              <a16:creationId xmlns:a16="http://schemas.microsoft.com/office/drawing/2014/main" id="{6FFB9B75-F350-4C8D-9633-1E36F3A8FFA9}"/>
            </a:ext>
          </a:extLst>
        </xdr:cNvPr>
        <xdr:cNvCxnSpPr/>
      </xdr:nvCxnSpPr>
      <xdr:spPr>
        <a:xfrm flipV="1">
          <a:off x="16802100" y="6374308"/>
          <a:ext cx="800100" cy="9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110355</xdr:rowOff>
    </xdr:from>
    <xdr:ext cx="469744" cy="259045"/>
    <xdr:sp macro="" textlink="">
      <xdr:nvSpPr>
        <xdr:cNvPr id="503" name="n_1aveValue【認定こども園・幼稚園・保育所】&#10;一人当たり面積">
          <a:extLst>
            <a:ext uri="{FF2B5EF4-FFF2-40B4-BE49-F238E27FC236}">
              <a16:creationId xmlns:a16="http://schemas.microsoft.com/office/drawing/2014/main" id="{0527B400-F820-4029-99D0-C153F7544CA0}"/>
            </a:ext>
          </a:extLst>
        </xdr:cNvPr>
        <xdr:cNvSpPr txBox="1"/>
      </xdr:nvSpPr>
      <xdr:spPr>
        <a:xfrm>
          <a:off x="18983402" y="6431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123156</xdr:rowOff>
    </xdr:from>
    <xdr:ext cx="469744" cy="259045"/>
    <xdr:sp macro="" textlink="">
      <xdr:nvSpPr>
        <xdr:cNvPr id="504" name="n_2aveValue【認定こども園・幼稚園・保育所】&#10;一人当たり面積">
          <a:extLst>
            <a:ext uri="{FF2B5EF4-FFF2-40B4-BE49-F238E27FC236}">
              <a16:creationId xmlns:a16="http://schemas.microsoft.com/office/drawing/2014/main" id="{CC839333-9A9F-41F9-8764-3B9FDD6540C4}"/>
            </a:ext>
          </a:extLst>
        </xdr:cNvPr>
        <xdr:cNvSpPr txBox="1"/>
      </xdr:nvSpPr>
      <xdr:spPr>
        <a:xfrm>
          <a:off x="18183302" y="6450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134129</xdr:rowOff>
    </xdr:from>
    <xdr:ext cx="469744" cy="259045"/>
    <xdr:sp macro="" textlink="">
      <xdr:nvSpPr>
        <xdr:cNvPr id="505" name="n_3aveValue【認定こども園・幼稚園・保育所】&#10;一人当たり面積">
          <a:extLst>
            <a:ext uri="{FF2B5EF4-FFF2-40B4-BE49-F238E27FC236}">
              <a16:creationId xmlns:a16="http://schemas.microsoft.com/office/drawing/2014/main" id="{3DD34C6F-3667-40AC-93E1-639166928089}"/>
            </a:ext>
          </a:extLst>
        </xdr:cNvPr>
        <xdr:cNvSpPr txBox="1"/>
      </xdr:nvSpPr>
      <xdr:spPr>
        <a:xfrm>
          <a:off x="17383202" y="6458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36745</xdr:rowOff>
    </xdr:from>
    <xdr:ext cx="469744" cy="259045"/>
    <xdr:sp macro="" textlink="">
      <xdr:nvSpPr>
        <xdr:cNvPr id="506" name="n_4aveValue【認定こども園・幼稚園・保育所】&#10;一人当たり面積">
          <a:extLst>
            <a:ext uri="{FF2B5EF4-FFF2-40B4-BE49-F238E27FC236}">
              <a16:creationId xmlns:a16="http://schemas.microsoft.com/office/drawing/2014/main" id="{0CC1D309-0553-432C-873B-17223D7A3F38}"/>
            </a:ext>
          </a:extLst>
        </xdr:cNvPr>
        <xdr:cNvSpPr txBox="1"/>
      </xdr:nvSpPr>
      <xdr:spPr>
        <a:xfrm>
          <a:off x="16592627" y="6523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104665</xdr:rowOff>
    </xdr:from>
    <xdr:ext cx="469744" cy="259045"/>
    <xdr:sp macro="" textlink="">
      <xdr:nvSpPr>
        <xdr:cNvPr id="507" name="n_1mainValue【認定こども園・幼稚園・保育所】&#10;一人当たり面積">
          <a:extLst>
            <a:ext uri="{FF2B5EF4-FFF2-40B4-BE49-F238E27FC236}">
              <a16:creationId xmlns:a16="http://schemas.microsoft.com/office/drawing/2014/main" id="{C83F12EE-7424-40C8-9FF7-124FB2D3E151}"/>
            </a:ext>
          </a:extLst>
        </xdr:cNvPr>
        <xdr:cNvSpPr txBox="1"/>
      </xdr:nvSpPr>
      <xdr:spPr>
        <a:xfrm>
          <a:off x="18983402" y="6108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113809</xdr:rowOff>
    </xdr:from>
    <xdr:ext cx="469744" cy="259045"/>
    <xdr:sp macro="" textlink="">
      <xdr:nvSpPr>
        <xdr:cNvPr id="508" name="n_2mainValue【認定こども園・幼稚園・保育所】&#10;一人当たり面積">
          <a:extLst>
            <a:ext uri="{FF2B5EF4-FFF2-40B4-BE49-F238E27FC236}">
              <a16:creationId xmlns:a16="http://schemas.microsoft.com/office/drawing/2014/main" id="{6386DA22-3742-47D2-BB46-9B701D5F83BF}"/>
            </a:ext>
          </a:extLst>
        </xdr:cNvPr>
        <xdr:cNvSpPr txBox="1"/>
      </xdr:nvSpPr>
      <xdr:spPr>
        <a:xfrm>
          <a:off x="18183302" y="6114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120210</xdr:rowOff>
    </xdr:from>
    <xdr:ext cx="469744" cy="259045"/>
    <xdr:sp macro="" textlink="">
      <xdr:nvSpPr>
        <xdr:cNvPr id="509" name="n_3mainValue【認定こども園・幼稚園・保育所】&#10;一人当たり面積">
          <a:extLst>
            <a:ext uri="{FF2B5EF4-FFF2-40B4-BE49-F238E27FC236}">
              <a16:creationId xmlns:a16="http://schemas.microsoft.com/office/drawing/2014/main" id="{8DFD3720-4597-460E-9403-21337CD4E4B6}"/>
            </a:ext>
          </a:extLst>
        </xdr:cNvPr>
        <xdr:cNvSpPr txBox="1"/>
      </xdr:nvSpPr>
      <xdr:spPr>
        <a:xfrm>
          <a:off x="17383202" y="6124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126611</xdr:rowOff>
    </xdr:from>
    <xdr:ext cx="469744" cy="259045"/>
    <xdr:sp macro="" textlink="">
      <xdr:nvSpPr>
        <xdr:cNvPr id="510" name="n_4mainValue【認定こども園・幼稚園・保育所】&#10;一人当たり面積">
          <a:extLst>
            <a:ext uri="{FF2B5EF4-FFF2-40B4-BE49-F238E27FC236}">
              <a16:creationId xmlns:a16="http://schemas.microsoft.com/office/drawing/2014/main" id="{1CF3B4AC-7522-48B8-B8F6-43542BB36C52}"/>
            </a:ext>
          </a:extLst>
        </xdr:cNvPr>
        <xdr:cNvSpPr txBox="1"/>
      </xdr:nvSpPr>
      <xdr:spPr>
        <a:xfrm>
          <a:off x="16592627" y="6124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1" name="正方形/長方形 510">
          <a:extLst>
            <a:ext uri="{FF2B5EF4-FFF2-40B4-BE49-F238E27FC236}">
              <a16:creationId xmlns:a16="http://schemas.microsoft.com/office/drawing/2014/main" id="{798A1B11-50B2-4106-BF3A-060B34160DFB}"/>
            </a:ext>
          </a:extLst>
        </xdr:cNvPr>
        <xdr:cNvSpPr/>
      </xdr:nvSpPr>
      <xdr:spPr>
        <a:xfrm>
          <a:off x="112109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2" name="正方形/長方形 511">
          <a:extLst>
            <a:ext uri="{FF2B5EF4-FFF2-40B4-BE49-F238E27FC236}">
              <a16:creationId xmlns:a16="http://schemas.microsoft.com/office/drawing/2014/main" id="{29C99AE9-4D5A-4591-9E98-A4DEEC16CC18}"/>
            </a:ext>
          </a:extLst>
        </xdr:cNvPr>
        <xdr:cNvSpPr/>
      </xdr:nvSpPr>
      <xdr:spPr>
        <a:xfrm>
          <a:off x="113157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3" name="正方形/長方形 512">
          <a:extLst>
            <a:ext uri="{FF2B5EF4-FFF2-40B4-BE49-F238E27FC236}">
              <a16:creationId xmlns:a16="http://schemas.microsoft.com/office/drawing/2014/main" id="{9D54E856-8A8B-486C-9C39-0E3B05C9F8A9}"/>
            </a:ext>
          </a:extLst>
        </xdr:cNvPr>
        <xdr:cNvSpPr/>
      </xdr:nvSpPr>
      <xdr:spPr>
        <a:xfrm>
          <a:off x="113157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4" name="正方形/長方形 513">
          <a:extLst>
            <a:ext uri="{FF2B5EF4-FFF2-40B4-BE49-F238E27FC236}">
              <a16:creationId xmlns:a16="http://schemas.microsoft.com/office/drawing/2014/main" id="{F3FED24B-124E-4F50-B370-236E46E8BAC9}"/>
            </a:ext>
          </a:extLst>
        </xdr:cNvPr>
        <xdr:cNvSpPr/>
      </xdr:nvSpPr>
      <xdr:spPr>
        <a:xfrm>
          <a:off x="1223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5" name="正方形/長方形 514">
          <a:extLst>
            <a:ext uri="{FF2B5EF4-FFF2-40B4-BE49-F238E27FC236}">
              <a16:creationId xmlns:a16="http://schemas.microsoft.com/office/drawing/2014/main" id="{D029909C-4249-4FB7-9F86-1C4C0F69AACD}"/>
            </a:ext>
          </a:extLst>
        </xdr:cNvPr>
        <xdr:cNvSpPr/>
      </xdr:nvSpPr>
      <xdr:spPr>
        <a:xfrm>
          <a:off x="1223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6" name="正方形/長方形 515">
          <a:extLst>
            <a:ext uri="{FF2B5EF4-FFF2-40B4-BE49-F238E27FC236}">
              <a16:creationId xmlns:a16="http://schemas.microsoft.com/office/drawing/2014/main" id="{329BF84F-8CD4-4FEA-A691-8F255FCC6940}"/>
            </a:ext>
          </a:extLst>
        </xdr:cNvPr>
        <xdr:cNvSpPr/>
      </xdr:nvSpPr>
      <xdr:spPr>
        <a:xfrm>
          <a:off x="132683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7" name="正方形/長方形 516">
          <a:extLst>
            <a:ext uri="{FF2B5EF4-FFF2-40B4-BE49-F238E27FC236}">
              <a16:creationId xmlns:a16="http://schemas.microsoft.com/office/drawing/2014/main" id="{B49913A7-46A9-419C-A1BF-EFEFA30EF030}"/>
            </a:ext>
          </a:extLst>
        </xdr:cNvPr>
        <xdr:cNvSpPr/>
      </xdr:nvSpPr>
      <xdr:spPr>
        <a:xfrm>
          <a:off x="132683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8" name="正方形/長方形 517">
          <a:extLst>
            <a:ext uri="{FF2B5EF4-FFF2-40B4-BE49-F238E27FC236}">
              <a16:creationId xmlns:a16="http://schemas.microsoft.com/office/drawing/2014/main" id="{577A69D5-2C91-44A0-A308-2E9BF8353BDE}"/>
            </a:ext>
          </a:extLst>
        </xdr:cNvPr>
        <xdr:cNvSpPr/>
      </xdr:nvSpPr>
      <xdr:spPr>
        <a:xfrm>
          <a:off x="112109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9" name="テキスト ボックス 518">
          <a:extLst>
            <a:ext uri="{FF2B5EF4-FFF2-40B4-BE49-F238E27FC236}">
              <a16:creationId xmlns:a16="http://schemas.microsoft.com/office/drawing/2014/main" id="{82A080E9-43A2-4C3F-9CDA-6BAE16DF91D4}"/>
            </a:ext>
          </a:extLst>
        </xdr:cNvPr>
        <xdr:cNvSpPr txBox="1"/>
      </xdr:nvSpPr>
      <xdr:spPr>
        <a:xfrm>
          <a:off x="11172825"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0" name="直線コネクタ 519">
          <a:extLst>
            <a:ext uri="{FF2B5EF4-FFF2-40B4-BE49-F238E27FC236}">
              <a16:creationId xmlns:a16="http://schemas.microsoft.com/office/drawing/2014/main" id="{CA187BC8-B55F-4F48-8B3C-9961B42C4699}"/>
            </a:ext>
          </a:extLst>
        </xdr:cNvPr>
        <xdr:cNvCxnSpPr/>
      </xdr:nvCxnSpPr>
      <xdr:spPr>
        <a:xfrm>
          <a:off x="11210925" y="108108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1" name="テキスト ボックス 520">
          <a:extLst>
            <a:ext uri="{FF2B5EF4-FFF2-40B4-BE49-F238E27FC236}">
              <a16:creationId xmlns:a16="http://schemas.microsoft.com/office/drawing/2014/main" id="{1E4ABE12-1562-4FA5-B667-CCC755B6C6DC}"/>
            </a:ext>
          </a:extLst>
        </xdr:cNvPr>
        <xdr:cNvSpPr txBox="1"/>
      </xdr:nvSpPr>
      <xdr:spPr>
        <a:xfrm>
          <a:off x="107945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2" name="直線コネクタ 521">
          <a:extLst>
            <a:ext uri="{FF2B5EF4-FFF2-40B4-BE49-F238E27FC236}">
              <a16:creationId xmlns:a16="http://schemas.microsoft.com/office/drawing/2014/main" id="{3901E5E4-D11E-4BEC-AAB2-782605ECCB88}"/>
            </a:ext>
          </a:extLst>
        </xdr:cNvPr>
        <xdr:cNvCxnSpPr/>
      </xdr:nvCxnSpPr>
      <xdr:spPr>
        <a:xfrm>
          <a:off x="11210925" y="1050335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3" name="テキスト ボックス 522">
          <a:extLst>
            <a:ext uri="{FF2B5EF4-FFF2-40B4-BE49-F238E27FC236}">
              <a16:creationId xmlns:a16="http://schemas.microsoft.com/office/drawing/2014/main" id="{60D67801-5F3F-4776-994F-E784954163A8}"/>
            </a:ext>
          </a:extLst>
        </xdr:cNvPr>
        <xdr:cNvSpPr txBox="1"/>
      </xdr:nvSpPr>
      <xdr:spPr>
        <a:xfrm>
          <a:off x="10794546" y="103738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4" name="直線コネクタ 523">
          <a:extLst>
            <a:ext uri="{FF2B5EF4-FFF2-40B4-BE49-F238E27FC236}">
              <a16:creationId xmlns:a16="http://schemas.microsoft.com/office/drawing/2014/main" id="{E60CB42B-4079-4C7B-A0A1-4EF6B55AE846}"/>
            </a:ext>
          </a:extLst>
        </xdr:cNvPr>
        <xdr:cNvCxnSpPr/>
      </xdr:nvCxnSpPr>
      <xdr:spPr>
        <a:xfrm>
          <a:off x="11210925" y="1019265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5" name="テキスト ボックス 524">
          <a:extLst>
            <a:ext uri="{FF2B5EF4-FFF2-40B4-BE49-F238E27FC236}">
              <a16:creationId xmlns:a16="http://schemas.microsoft.com/office/drawing/2014/main" id="{1DBC453A-0A33-4C3B-BFAE-3D7A14E626F1}"/>
            </a:ext>
          </a:extLst>
        </xdr:cNvPr>
        <xdr:cNvSpPr txBox="1"/>
      </xdr:nvSpPr>
      <xdr:spPr>
        <a:xfrm>
          <a:off x="10845966" y="100567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6" name="直線コネクタ 525">
          <a:extLst>
            <a:ext uri="{FF2B5EF4-FFF2-40B4-BE49-F238E27FC236}">
              <a16:creationId xmlns:a16="http://schemas.microsoft.com/office/drawing/2014/main" id="{D9C23F43-2A28-4253-A477-2CE039D310AD}"/>
            </a:ext>
          </a:extLst>
        </xdr:cNvPr>
        <xdr:cNvCxnSpPr/>
      </xdr:nvCxnSpPr>
      <xdr:spPr>
        <a:xfrm>
          <a:off x="11210925" y="988513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7" name="テキスト ボックス 526">
          <a:extLst>
            <a:ext uri="{FF2B5EF4-FFF2-40B4-BE49-F238E27FC236}">
              <a16:creationId xmlns:a16="http://schemas.microsoft.com/office/drawing/2014/main" id="{6F8B80FE-8106-49A1-9635-979D05D3C2A3}"/>
            </a:ext>
          </a:extLst>
        </xdr:cNvPr>
        <xdr:cNvSpPr txBox="1"/>
      </xdr:nvSpPr>
      <xdr:spPr>
        <a:xfrm>
          <a:off x="10845966" y="97460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8" name="直線コネクタ 527">
          <a:extLst>
            <a:ext uri="{FF2B5EF4-FFF2-40B4-BE49-F238E27FC236}">
              <a16:creationId xmlns:a16="http://schemas.microsoft.com/office/drawing/2014/main" id="{B7EC55F4-372B-4FF5-A42F-DFB550261465}"/>
            </a:ext>
          </a:extLst>
        </xdr:cNvPr>
        <xdr:cNvCxnSpPr/>
      </xdr:nvCxnSpPr>
      <xdr:spPr>
        <a:xfrm>
          <a:off x="11210925" y="957444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9" name="テキスト ボックス 528">
          <a:extLst>
            <a:ext uri="{FF2B5EF4-FFF2-40B4-BE49-F238E27FC236}">
              <a16:creationId xmlns:a16="http://schemas.microsoft.com/office/drawing/2014/main" id="{D8541B86-8A96-49FC-B4A0-0D6C209BE86B}"/>
            </a:ext>
          </a:extLst>
        </xdr:cNvPr>
        <xdr:cNvSpPr txBox="1"/>
      </xdr:nvSpPr>
      <xdr:spPr>
        <a:xfrm>
          <a:off x="10845966" y="9438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30" name="直線コネクタ 529">
          <a:extLst>
            <a:ext uri="{FF2B5EF4-FFF2-40B4-BE49-F238E27FC236}">
              <a16:creationId xmlns:a16="http://schemas.microsoft.com/office/drawing/2014/main" id="{BE10BF85-4496-4538-B53C-0B5B42310D94}"/>
            </a:ext>
          </a:extLst>
        </xdr:cNvPr>
        <xdr:cNvCxnSpPr/>
      </xdr:nvCxnSpPr>
      <xdr:spPr>
        <a:xfrm>
          <a:off x="11210925" y="926691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1" name="テキスト ボックス 530">
          <a:extLst>
            <a:ext uri="{FF2B5EF4-FFF2-40B4-BE49-F238E27FC236}">
              <a16:creationId xmlns:a16="http://schemas.microsoft.com/office/drawing/2014/main" id="{4FF8D653-6283-4166-8CCE-1AB04052242E}"/>
            </a:ext>
          </a:extLst>
        </xdr:cNvPr>
        <xdr:cNvSpPr txBox="1"/>
      </xdr:nvSpPr>
      <xdr:spPr>
        <a:xfrm>
          <a:off x="10845966" y="91278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2" name="直線コネクタ 531">
          <a:extLst>
            <a:ext uri="{FF2B5EF4-FFF2-40B4-BE49-F238E27FC236}">
              <a16:creationId xmlns:a16="http://schemas.microsoft.com/office/drawing/2014/main" id="{5F9703B0-E7C6-4A9D-9DD5-FFF37609116B}"/>
            </a:ext>
          </a:extLst>
        </xdr:cNvPr>
        <xdr:cNvCxnSpPr/>
      </xdr:nvCxnSpPr>
      <xdr:spPr>
        <a:xfrm>
          <a:off x="11210925" y="895622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3" name="テキスト ボックス 532">
          <a:extLst>
            <a:ext uri="{FF2B5EF4-FFF2-40B4-BE49-F238E27FC236}">
              <a16:creationId xmlns:a16="http://schemas.microsoft.com/office/drawing/2014/main" id="{A0C71CCE-E8BD-4AB3-AEF3-35BE54CD1A37}"/>
            </a:ext>
          </a:extLst>
        </xdr:cNvPr>
        <xdr:cNvSpPr txBox="1"/>
      </xdr:nvSpPr>
      <xdr:spPr>
        <a:xfrm>
          <a:off x="10903736" y="8820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4" name="直線コネクタ 533">
          <a:extLst>
            <a:ext uri="{FF2B5EF4-FFF2-40B4-BE49-F238E27FC236}">
              <a16:creationId xmlns:a16="http://schemas.microsoft.com/office/drawing/2014/main" id="{7CE9307E-6CE0-472A-84C0-74F59C9D4934}"/>
            </a:ext>
          </a:extLst>
        </xdr:cNvPr>
        <xdr:cNvCxnSpPr/>
      </xdr:nvCxnSpPr>
      <xdr:spPr>
        <a:xfrm>
          <a:off x="11210925" y="86487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5" name="【学校施設】&#10;有形固定資産減価償却率グラフ枠">
          <a:extLst>
            <a:ext uri="{FF2B5EF4-FFF2-40B4-BE49-F238E27FC236}">
              <a16:creationId xmlns:a16="http://schemas.microsoft.com/office/drawing/2014/main" id="{17323E6F-BF0C-47D9-A942-44C0B4610F4A}"/>
            </a:ext>
          </a:extLst>
        </xdr:cNvPr>
        <xdr:cNvSpPr/>
      </xdr:nvSpPr>
      <xdr:spPr>
        <a:xfrm>
          <a:off x="112109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68580</xdr:rowOff>
    </xdr:from>
    <xdr:to>
      <xdr:col>85</xdr:col>
      <xdr:colOff>126364</xdr:colOff>
      <xdr:row>64</xdr:row>
      <xdr:rowOff>65315</xdr:rowOff>
    </xdr:to>
    <xdr:cxnSp macro="">
      <xdr:nvCxnSpPr>
        <xdr:cNvPr id="536" name="直線コネクタ 535">
          <a:extLst>
            <a:ext uri="{FF2B5EF4-FFF2-40B4-BE49-F238E27FC236}">
              <a16:creationId xmlns:a16="http://schemas.microsoft.com/office/drawing/2014/main" id="{3EC63D0D-9E1F-46F7-8F94-A872ED94467D}"/>
            </a:ext>
          </a:extLst>
        </xdr:cNvPr>
        <xdr:cNvCxnSpPr/>
      </xdr:nvCxnSpPr>
      <xdr:spPr>
        <a:xfrm flipV="1">
          <a:off x="14696439" y="9142730"/>
          <a:ext cx="0" cy="1298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69142</xdr:rowOff>
    </xdr:from>
    <xdr:ext cx="405111" cy="259045"/>
    <xdr:sp macro="" textlink="">
      <xdr:nvSpPr>
        <xdr:cNvPr id="537" name="【学校施設】&#10;有形固定資産減価償却率最小値テキスト">
          <a:extLst>
            <a:ext uri="{FF2B5EF4-FFF2-40B4-BE49-F238E27FC236}">
              <a16:creationId xmlns:a16="http://schemas.microsoft.com/office/drawing/2014/main" id="{8FF440E2-3062-408E-84A9-522B0C127510}"/>
            </a:ext>
          </a:extLst>
        </xdr:cNvPr>
        <xdr:cNvSpPr txBox="1"/>
      </xdr:nvSpPr>
      <xdr:spPr>
        <a:xfrm>
          <a:off x="14735175" y="10438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65315</xdr:rowOff>
    </xdr:from>
    <xdr:to>
      <xdr:col>86</xdr:col>
      <xdr:colOff>25400</xdr:colOff>
      <xdr:row>64</xdr:row>
      <xdr:rowOff>65315</xdr:rowOff>
    </xdr:to>
    <xdr:cxnSp macro="">
      <xdr:nvCxnSpPr>
        <xdr:cNvPr id="538" name="直線コネクタ 537">
          <a:extLst>
            <a:ext uri="{FF2B5EF4-FFF2-40B4-BE49-F238E27FC236}">
              <a16:creationId xmlns:a16="http://schemas.microsoft.com/office/drawing/2014/main" id="{DB34E912-943B-455B-A7E3-03D1C45964D7}"/>
            </a:ext>
          </a:extLst>
        </xdr:cNvPr>
        <xdr:cNvCxnSpPr/>
      </xdr:nvCxnSpPr>
      <xdr:spPr>
        <a:xfrm>
          <a:off x="14611350" y="1044121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15257</xdr:rowOff>
    </xdr:from>
    <xdr:ext cx="405111" cy="259045"/>
    <xdr:sp macro="" textlink="">
      <xdr:nvSpPr>
        <xdr:cNvPr id="539" name="【学校施設】&#10;有形固定資産減価償却率最大値テキスト">
          <a:extLst>
            <a:ext uri="{FF2B5EF4-FFF2-40B4-BE49-F238E27FC236}">
              <a16:creationId xmlns:a16="http://schemas.microsoft.com/office/drawing/2014/main" id="{1C15DAB9-3CE3-4340-9765-4C0C25A81DFD}"/>
            </a:ext>
          </a:extLst>
        </xdr:cNvPr>
        <xdr:cNvSpPr txBox="1"/>
      </xdr:nvSpPr>
      <xdr:spPr>
        <a:xfrm>
          <a:off x="14735175" y="8927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68580</xdr:rowOff>
    </xdr:from>
    <xdr:to>
      <xdr:col>86</xdr:col>
      <xdr:colOff>25400</xdr:colOff>
      <xdr:row>56</xdr:row>
      <xdr:rowOff>68580</xdr:rowOff>
    </xdr:to>
    <xdr:cxnSp macro="">
      <xdr:nvCxnSpPr>
        <xdr:cNvPr id="540" name="直線コネクタ 539">
          <a:extLst>
            <a:ext uri="{FF2B5EF4-FFF2-40B4-BE49-F238E27FC236}">
              <a16:creationId xmlns:a16="http://schemas.microsoft.com/office/drawing/2014/main" id="{4C913DB0-E51A-47AD-AA41-226D893B6698}"/>
            </a:ext>
          </a:extLst>
        </xdr:cNvPr>
        <xdr:cNvCxnSpPr/>
      </xdr:nvCxnSpPr>
      <xdr:spPr>
        <a:xfrm>
          <a:off x="14611350" y="914273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156227</xdr:rowOff>
    </xdr:from>
    <xdr:ext cx="405111" cy="259045"/>
    <xdr:sp macro="" textlink="">
      <xdr:nvSpPr>
        <xdr:cNvPr id="541" name="【学校施設】&#10;有形固定資産減価償却率平均値テキスト">
          <a:extLst>
            <a:ext uri="{FF2B5EF4-FFF2-40B4-BE49-F238E27FC236}">
              <a16:creationId xmlns:a16="http://schemas.microsoft.com/office/drawing/2014/main" id="{F66E7C87-8CC7-4806-AEEC-B55C58E91555}"/>
            </a:ext>
          </a:extLst>
        </xdr:cNvPr>
        <xdr:cNvSpPr txBox="1"/>
      </xdr:nvSpPr>
      <xdr:spPr>
        <a:xfrm>
          <a:off x="14735175" y="98844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6350</xdr:rowOff>
    </xdr:from>
    <xdr:to>
      <xdr:col>85</xdr:col>
      <xdr:colOff>177800</xdr:colOff>
      <xdr:row>61</xdr:row>
      <xdr:rowOff>107950</xdr:rowOff>
    </xdr:to>
    <xdr:sp macro="" textlink="">
      <xdr:nvSpPr>
        <xdr:cNvPr id="542" name="フローチャート: 判断 541">
          <a:extLst>
            <a:ext uri="{FF2B5EF4-FFF2-40B4-BE49-F238E27FC236}">
              <a16:creationId xmlns:a16="http://schemas.microsoft.com/office/drawing/2014/main" id="{D722AA77-29B8-479A-97BB-9503AA4244D9}"/>
            </a:ext>
          </a:extLst>
        </xdr:cNvPr>
        <xdr:cNvSpPr/>
      </xdr:nvSpPr>
      <xdr:spPr>
        <a:xfrm>
          <a:off x="14649450" y="989647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1451</xdr:rowOff>
    </xdr:from>
    <xdr:to>
      <xdr:col>81</xdr:col>
      <xdr:colOff>101600</xdr:colOff>
      <xdr:row>61</xdr:row>
      <xdr:rowOff>103051</xdr:rowOff>
    </xdr:to>
    <xdr:sp macro="" textlink="">
      <xdr:nvSpPr>
        <xdr:cNvPr id="543" name="フローチャート: 判断 542">
          <a:extLst>
            <a:ext uri="{FF2B5EF4-FFF2-40B4-BE49-F238E27FC236}">
              <a16:creationId xmlns:a16="http://schemas.microsoft.com/office/drawing/2014/main" id="{65C5F6CF-3241-481B-8216-5ECBB48DFC2E}"/>
            </a:ext>
          </a:extLst>
        </xdr:cNvPr>
        <xdr:cNvSpPr/>
      </xdr:nvSpPr>
      <xdr:spPr>
        <a:xfrm>
          <a:off x="13887450" y="9888401"/>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164737</xdr:rowOff>
    </xdr:from>
    <xdr:to>
      <xdr:col>76</xdr:col>
      <xdr:colOff>165100</xdr:colOff>
      <xdr:row>61</xdr:row>
      <xdr:rowOff>94887</xdr:rowOff>
    </xdr:to>
    <xdr:sp macro="" textlink="">
      <xdr:nvSpPr>
        <xdr:cNvPr id="544" name="フローチャート: 判断 543">
          <a:extLst>
            <a:ext uri="{FF2B5EF4-FFF2-40B4-BE49-F238E27FC236}">
              <a16:creationId xmlns:a16="http://schemas.microsoft.com/office/drawing/2014/main" id="{7BA1B2F7-A143-44AD-B742-D048213106C4}"/>
            </a:ext>
          </a:extLst>
        </xdr:cNvPr>
        <xdr:cNvSpPr/>
      </xdr:nvSpPr>
      <xdr:spPr>
        <a:xfrm>
          <a:off x="13096875" y="988658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141877</xdr:rowOff>
    </xdr:from>
    <xdr:to>
      <xdr:col>72</xdr:col>
      <xdr:colOff>38100</xdr:colOff>
      <xdr:row>61</xdr:row>
      <xdr:rowOff>72027</xdr:rowOff>
    </xdr:to>
    <xdr:sp macro="" textlink="">
      <xdr:nvSpPr>
        <xdr:cNvPr id="545" name="フローチャート: 判断 544">
          <a:extLst>
            <a:ext uri="{FF2B5EF4-FFF2-40B4-BE49-F238E27FC236}">
              <a16:creationId xmlns:a16="http://schemas.microsoft.com/office/drawing/2014/main" id="{7C796726-9F14-42C6-AD64-81DFE20D8AF3}"/>
            </a:ext>
          </a:extLst>
        </xdr:cNvPr>
        <xdr:cNvSpPr/>
      </xdr:nvSpPr>
      <xdr:spPr>
        <a:xfrm>
          <a:off x="12296775" y="9870077"/>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110853</xdr:rowOff>
    </xdr:from>
    <xdr:to>
      <xdr:col>67</xdr:col>
      <xdr:colOff>101600</xdr:colOff>
      <xdr:row>61</xdr:row>
      <xdr:rowOff>41003</xdr:rowOff>
    </xdr:to>
    <xdr:sp macro="" textlink="">
      <xdr:nvSpPr>
        <xdr:cNvPr id="546" name="フローチャート: 判断 545">
          <a:extLst>
            <a:ext uri="{FF2B5EF4-FFF2-40B4-BE49-F238E27FC236}">
              <a16:creationId xmlns:a16="http://schemas.microsoft.com/office/drawing/2014/main" id="{E631F2DB-4473-4DCB-B4FE-5A8122E364AC}"/>
            </a:ext>
          </a:extLst>
        </xdr:cNvPr>
        <xdr:cNvSpPr/>
      </xdr:nvSpPr>
      <xdr:spPr>
        <a:xfrm>
          <a:off x="11487150" y="9832703"/>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9C96F37C-4FD5-4FB7-9110-0A5472EF89A0}"/>
            </a:ext>
          </a:extLst>
        </xdr:cNvPr>
        <xdr:cNvSpPr txBox="1"/>
      </xdr:nvSpPr>
      <xdr:spPr>
        <a:xfrm>
          <a:off x="1452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419F0D11-8974-40EF-A6DA-D3B29A2013D7}"/>
            </a:ext>
          </a:extLst>
        </xdr:cNvPr>
        <xdr:cNvSpPr txBox="1"/>
      </xdr:nvSpPr>
      <xdr:spPr>
        <a:xfrm>
          <a:off x="13763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707AFB5E-2FA9-4C82-9E05-8D4738CE1D1E}"/>
            </a:ext>
          </a:extLst>
        </xdr:cNvPr>
        <xdr:cNvSpPr txBox="1"/>
      </xdr:nvSpPr>
      <xdr:spPr>
        <a:xfrm>
          <a:off x="12973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B1DDAC7D-2E6F-445E-BC78-16C0964BB617}"/>
            </a:ext>
          </a:extLst>
        </xdr:cNvPr>
        <xdr:cNvSpPr txBox="1"/>
      </xdr:nvSpPr>
      <xdr:spPr>
        <a:xfrm>
          <a:off x="12172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B3C66681-18D3-4D2C-B0E1-8F48BB27A3D2}"/>
            </a:ext>
          </a:extLst>
        </xdr:cNvPr>
        <xdr:cNvSpPr txBox="1"/>
      </xdr:nvSpPr>
      <xdr:spPr>
        <a:xfrm>
          <a:off x="11363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156573</xdr:rowOff>
    </xdr:from>
    <xdr:to>
      <xdr:col>85</xdr:col>
      <xdr:colOff>177800</xdr:colOff>
      <xdr:row>61</xdr:row>
      <xdr:rowOff>86723</xdr:rowOff>
    </xdr:to>
    <xdr:sp macro="" textlink="">
      <xdr:nvSpPr>
        <xdr:cNvPr id="552" name="楕円 551">
          <a:extLst>
            <a:ext uri="{FF2B5EF4-FFF2-40B4-BE49-F238E27FC236}">
              <a16:creationId xmlns:a16="http://schemas.microsoft.com/office/drawing/2014/main" id="{AE23EF94-60C6-4304-8B0F-D5E1E6B30EC1}"/>
            </a:ext>
          </a:extLst>
        </xdr:cNvPr>
        <xdr:cNvSpPr/>
      </xdr:nvSpPr>
      <xdr:spPr>
        <a:xfrm>
          <a:off x="14649450" y="9884773"/>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8000</xdr:rowOff>
    </xdr:from>
    <xdr:ext cx="405111" cy="259045"/>
    <xdr:sp macro="" textlink="">
      <xdr:nvSpPr>
        <xdr:cNvPr id="553" name="【学校施設】&#10;有形固定資産減価償却率該当値テキスト">
          <a:extLst>
            <a:ext uri="{FF2B5EF4-FFF2-40B4-BE49-F238E27FC236}">
              <a16:creationId xmlns:a16="http://schemas.microsoft.com/office/drawing/2014/main" id="{1754C6FE-4753-49DD-AE16-10B036A7F0AA}"/>
            </a:ext>
          </a:extLst>
        </xdr:cNvPr>
        <xdr:cNvSpPr txBox="1"/>
      </xdr:nvSpPr>
      <xdr:spPr>
        <a:xfrm>
          <a:off x="14735175" y="9736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125549</xdr:rowOff>
    </xdr:from>
    <xdr:to>
      <xdr:col>81</xdr:col>
      <xdr:colOff>101600</xdr:colOff>
      <xdr:row>61</xdr:row>
      <xdr:rowOff>55699</xdr:rowOff>
    </xdr:to>
    <xdr:sp macro="" textlink="">
      <xdr:nvSpPr>
        <xdr:cNvPr id="554" name="楕円 553">
          <a:extLst>
            <a:ext uri="{FF2B5EF4-FFF2-40B4-BE49-F238E27FC236}">
              <a16:creationId xmlns:a16="http://schemas.microsoft.com/office/drawing/2014/main" id="{003D0FD3-1926-49F8-99FF-C0A33E11FFD6}"/>
            </a:ext>
          </a:extLst>
        </xdr:cNvPr>
        <xdr:cNvSpPr/>
      </xdr:nvSpPr>
      <xdr:spPr>
        <a:xfrm>
          <a:off x="13887450" y="9847399"/>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4899</xdr:rowOff>
    </xdr:from>
    <xdr:to>
      <xdr:col>85</xdr:col>
      <xdr:colOff>127000</xdr:colOff>
      <xdr:row>61</xdr:row>
      <xdr:rowOff>35923</xdr:rowOff>
    </xdr:to>
    <xdr:cxnSp macro="">
      <xdr:nvCxnSpPr>
        <xdr:cNvPr id="555" name="直線コネクタ 554">
          <a:extLst>
            <a:ext uri="{FF2B5EF4-FFF2-40B4-BE49-F238E27FC236}">
              <a16:creationId xmlns:a16="http://schemas.microsoft.com/office/drawing/2014/main" id="{73FB3CF8-9697-4408-8BEC-672486CE2B2E}"/>
            </a:ext>
          </a:extLst>
        </xdr:cNvPr>
        <xdr:cNvCxnSpPr/>
      </xdr:nvCxnSpPr>
      <xdr:spPr>
        <a:xfrm>
          <a:off x="13935075" y="9895024"/>
          <a:ext cx="762000" cy="27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94524</xdr:rowOff>
    </xdr:from>
    <xdr:to>
      <xdr:col>76</xdr:col>
      <xdr:colOff>165100</xdr:colOff>
      <xdr:row>61</xdr:row>
      <xdr:rowOff>24674</xdr:rowOff>
    </xdr:to>
    <xdr:sp macro="" textlink="">
      <xdr:nvSpPr>
        <xdr:cNvPr id="556" name="楕円 555">
          <a:extLst>
            <a:ext uri="{FF2B5EF4-FFF2-40B4-BE49-F238E27FC236}">
              <a16:creationId xmlns:a16="http://schemas.microsoft.com/office/drawing/2014/main" id="{60EC8626-091B-44B0-AD8E-1CED14E10E2B}"/>
            </a:ext>
          </a:extLst>
        </xdr:cNvPr>
        <xdr:cNvSpPr/>
      </xdr:nvSpPr>
      <xdr:spPr>
        <a:xfrm>
          <a:off x="13096875" y="981954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145324</xdr:rowOff>
    </xdr:from>
    <xdr:to>
      <xdr:col>81</xdr:col>
      <xdr:colOff>50800</xdr:colOff>
      <xdr:row>61</xdr:row>
      <xdr:rowOff>4899</xdr:rowOff>
    </xdr:to>
    <xdr:cxnSp macro="">
      <xdr:nvCxnSpPr>
        <xdr:cNvPr id="557" name="直線コネクタ 556">
          <a:extLst>
            <a:ext uri="{FF2B5EF4-FFF2-40B4-BE49-F238E27FC236}">
              <a16:creationId xmlns:a16="http://schemas.microsoft.com/office/drawing/2014/main" id="{9D649849-803D-4803-AFE4-3627B5A00451}"/>
            </a:ext>
          </a:extLst>
        </xdr:cNvPr>
        <xdr:cNvCxnSpPr/>
      </xdr:nvCxnSpPr>
      <xdr:spPr>
        <a:xfrm>
          <a:off x="13144500" y="9867174"/>
          <a:ext cx="790575" cy="27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63500</xdr:rowOff>
    </xdr:from>
    <xdr:to>
      <xdr:col>72</xdr:col>
      <xdr:colOff>38100</xdr:colOff>
      <xdr:row>60</xdr:row>
      <xdr:rowOff>165100</xdr:rowOff>
    </xdr:to>
    <xdr:sp macro="" textlink="">
      <xdr:nvSpPr>
        <xdr:cNvPr id="558" name="楕円 557">
          <a:extLst>
            <a:ext uri="{FF2B5EF4-FFF2-40B4-BE49-F238E27FC236}">
              <a16:creationId xmlns:a16="http://schemas.microsoft.com/office/drawing/2014/main" id="{BD945760-D51E-4E7A-9B6B-ED7BC7AF441D}"/>
            </a:ext>
          </a:extLst>
        </xdr:cNvPr>
        <xdr:cNvSpPr/>
      </xdr:nvSpPr>
      <xdr:spPr>
        <a:xfrm>
          <a:off x="12296775" y="97917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114300</xdr:rowOff>
    </xdr:from>
    <xdr:to>
      <xdr:col>76</xdr:col>
      <xdr:colOff>114300</xdr:colOff>
      <xdr:row>60</xdr:row>
      <xdr:rowOff>145324</xdr:rowOff>
    </xdr:to>
    <xdr:cxnSp macro="">
      <xdr:nvCxnSpPr>
        <xdr:cNvPr id="559" name="直線コネクタ 558">
          <a:extLst>
            <a:ext uri="{FF2B5EF4-FFF2-40B4-BE49-F238E27FC236}">
              <a16:creationId xmlns:a16="http://schemas.microsoft.com/office/drawing/2014/main" id="{5931FA52-7777-4B0C-8D1A-4AA1A0B525E2}"/>
            </a:ext>
          </a:extLst>
        </xdr:cNvPr>
        <xdr:cNvCxnSpPr/>
      </xdr:nvCxnSpPr>
      <xdr:spPr>
        <a:xfrm>
          <a:off x="12344400" y="9839325"/>
          <a:ext cx="800100" cy="27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30843</xdr:rowOff>
    </xdr:from>
    <xdr:to>
      <xdr:col>67</xdr:col>
      <xdr:colOff>101600</xdr:colOff>
      <xdr:row>60</xdr:row>
      <xdr:rowOff>132443</xdr:rowOff>
    </xdr:to>
    <xdr:sp macro="" textlink="">
      <xdr:nvSpPr>
        <xdr:cNvPr id="560" name="楕円 559">
          <a:extLst>
            <a:ext uri="{FF2B5EF4-FFF2-40B4-BE49-F238E27FC236}">
              <a16:creationId xmlns:a16="http://schemas.microsoft.com/office/drawing/2014/main" id="{9E3F8D0B-F88D-485F-947D-8C3FB3968C1B}"/>
            </a:ext>
          </a:extLst>
        </xdr:cNvPr>
        <xdr:cNvSpPr/>
      </xdr:nvSpPr>
      <xdr:spPr>
        <a:xfrm>
          <a:off x="11487150" y="9752693"/>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81643</xdr:rowOff>
    </xdr:from>
    <xdr:to>
      <xdr:col>71</xdr:col>
      <xdr:colOff>177800</xdr:colOff>
      <xdr:row>60</xdr:row>
      <xdr:rowOff>114300</xdr:rowOff>
    </xdr:to>
    <xdr:cxnSp macro="">
      <xdr:nvCxnSpPr>
        <xdr:cNvPr id="561" name="直線コネクタ 560">
          <a:extLst>
            <a:ext uri="{FF2B5EF4-FFF2-40B4-BE49-F238E27FC236}">
              <a16:creationId xmlns:a16="http://schemas.microsoft.com/office/drawing/2014/main" id="{BD6F50BD-0D13-4108-96A0-7B61398A5F97}"/>
            </a:ext>
          </a:extLst>
        </xdr:cNvPr>
        <xdr:cNvCxnSpPr/>
      </xdr:nvCxnSpPr>
      <xdr:spPr>
        <a:xfrm>
          <a:off x="11534775" y="9809843"/>
          <a:ext cx="809625" cy="29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94178</xdr:rowOff>
    </xdr:from>
    <xdr:ext cx="405111" cy="259045"/>
    <xdr:sp macro="" textlink="">
      <xdr:nvSpPr>
        <xdr:cNvPr id="562" name="n_1aveValue【学校施設】&#10;有形固定資産減価償却率">
          <a:extLst>
            <a:ext uri="{FF2B5EF4-FFF2-40B4-BE49-F238E27FC236}">
              <a16:creationId xmlns:a16="http://schemas.microsoft.com/office/drawing/2014/main" id="{603C64F8-5BFB-4039-B995-2C400E4DE86F}"/>
            </a:ext>
          </a:extLst>
        </xdr:cNvPr>
        <xdr:cNvSpPr txBox="1"/>
      </xdr:nvSpPr>
      <xdr:spPr>
        <a:xfrm>
          <a:off x="13745219" y="9981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86014</xdr:rowOff>
    </xdr:from>
    <xdr:ext cx="405111" cy="259045"/>
    <xdr:sp macro="" textlink="">
      <xdr:nvSpPr>
        <xdr:cNvPr id="563" name="n_2aveValue【学校施設】&#10;有形固定資産減価償却率">
          <a:extLst>
            <a:ext uri="{FF2B5EF4-FFF2-40B4-BE49-F238E27FC236}">
              <a16:creationId xmlns:a16="http://schemas.microsoft.com/office/drawing/2014/main" id="{639DCB14-0D94-4FE0-B84C-D5B206184B49}"/>
            </a:ext>
          </a:extLst>
        </xdr:cNvPr>
        <xdr:cNvSpPr txBox="1"/>
      </xdr:nvSpPr>
      <xdr:spPr>
        <a:xfrm>
          <a:off x="12964169" y="9969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63154</xdr:rowOff>
    </xdr:from>
    <xdr:ext cx="405111" cy="259045"/>
    <xdr:sp macro="" textlink="">
      <xdr:nvSpPr>
        <xdr:cNvPr id="564" name="n_3aveValue【学校施設】&#10;有形固定資産減価償却率">
          <a:extLst>
            <a:ext uri="{FF2B5EF4-FFF2-40B4-BE49-F238E27FC236}">
              <a16:creationId xmlns:a16="http://schemas.microsoft.com/office/drawing/2014/main" id="{2788AB22-FEAC-4294-AF53-471E319270FE}"/>
            </a:ext>
          </a:extLst>
        </xdr:cNvPr>
        <xdr:cNvSpPr txBox="1"/>
      </xdr:nvSpPr>
      <xdr:spPr>
        <a:xfrm>
          <a:off x="12164069" y="9953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32130</xdr:rowOff>
    </xdr:from>
    <xdr:ext cx="405111" cy="259045"/>
    <xdr:sp macro="" textlink="">
      <xdr:nvSpPr>
        <xdr:cNvPr id="565" name="n_4aveValue【学校施設】&#10;有形固定資産減価償却率">
          <a:extLst>
            <a:ext uri="{FF2B5EF4-FFF2-40B4-BE49-F238E27FC236}">
              <a16:creationId xmlns:a16="http://schemas.microsoft.com/office/drawing/2014/main" id="{1A9C8593-CFF1-4EAC-9800-684B6A19538D}"/>
            </a:ext>
          </a:extLst>
        </xdr:cNvPr>
        <xdr:cNvSpPr txBox="1"/>
      </xdr:nvSpPr>
      <xdr:spPr>
        <a:xfrm>
          <a:off x="11354444" y="9915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72226</xdr:rowOff>
    </xdr:from>
    <xdr:ext cx="405111" cy="259045"/>
    <xdr:sp macro="" textlink="">
      <xdr:nvSpPr>
        <xdr:cNvPr id="566" name="n_1mainValue【学校施設】&#10;有形固定資産減価償却率">
          <a:extLst>
            <a:ext uri="{FF2B5EF4-FFF2-40B4-BE49-F238E27FC236}">
              <a16:creationId xmlns:a16="http://schemas.microsoft.com/office/drawing/2014/main" id="{D0B5E0AC-7B7E-4A65-9DE9-E6B91309CC62}"/>
            </a:ext>
          </a:extLst>
        </xdr:cNvPr>
        <xdr:cNvSpPr txBox="1"/>
      </xdr:nvSpPr>
      <xdr:spPr>
        <a:xfrm>
          <a:off x="13745219" y="9632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41201</xdr:rowOff>
    </xdr:from>
    <xdr:ext cx="405111" cy="259045"/>
    <xdr:sp macro="" textlink="">
      <xdr:nvSpPr>
        <xdr:cNvPr id="567" name="n_2mainValue【学校施設】&#10;有形固定資産減価償却率">
          <a:extLst>
            <a:ext uri="{FF2B5EF4-FFF2-40B4-BE49-F238E27FC236}">
              <a16:creationId xmlns:a16="http://schemas.microsoft.com/office/drawing/2014/main" id="{34B48054-B22B-453F-B81D-56643784114B}"/>
            </a:ext>
          </a:extLst>
        </xdr:cNvPr>
        <xdr:cNvSpPr txBox="1"/>
      </xdr:nvSpPr>
      <xdr:spPr>
        <a:xfrm>
          <a:off x="12964169" y="9604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10177</xdr:rowOff>
    </xdr:from>
    <xdr:ext cx="405111" cy="259045"/>
    <xdr:sp macro="" textlink="">
      <xdr:nvSpPr>
        <xdr:cNvPr id="568" name="n_3mainValue【学校施設】&#10;有形固定資産減価償却率">
          <a:extLst>
            <a:ext uri="{FF2B5EF4-FFF2-40B4-BE49-F238E27FC236}">
              <a16:creationId xmlns:a16="http://schemas.microsoft.com/office/drawing/2014/main" id="{1C3F86C0-ED94-4FFC-B6B8-364278F4F626}"/>
            </a:ext>
          </a:extLst>
        </xdr:cNvPr>
        <xdr:cNvSpPr txBox="1"/>
      </xdr:nvSpPr>
      <xdr:spPr>
        <a:xfrm>
          <a:off x="12164069" y="9570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148970</xdr:rowOff>
    </xdr:from>
    <xdr:ext cx="405111" cy="259045"/>
    <xdr:sp macro="" textlink="">
      <xdr:nvSpPr>
        <xdr:cNvPr id="569" name="n_4mainValue【学校施設】&#10;有形固定資産減価償却率">
          <a:extLst>
            <a:ext uri="{FF2B5EF4-FFF2-40B4-BE49-F238E27FC236}">
              <a16:creationId xmlns:a16="http://schemas.microsoft.com/office/drawing/2014/main" id="{621629D1-FDAE-437A-907F-4B6E6516B404}"/>
            </a:ext>
          </a:extLst>
        </xdr:cNvPr>
        <xdr:cNvSpPr txBox="1"/>
      </xdr:nvSpPr>
      <xdr:spPr>
        <a:xfrm>
          <a:off x="11354444" y="9546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0" name="正方形/長方形 569">
          <a:extLst>
            <a:ext uri="{FF2B5EF4-FFF2-40B4-BE49-F238E27FC236}">
              <a16:creationId xmlns:a16="http://schemas.microsoft.com/office/drawing/2014/main" id="{D64899F3-B8D4-4B1D-89FA-E74FD30411A6}"/>
            </a:ext>
          </a:extLst>
        </xdr:cNvPr>
        <xdr:cNvSpPr/>
      </xdr:nvSpPr>
      <xdr:spPr>
        <a:xfrm>
          <a:off x="164592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1" name="正方形/長方形 570">
          <a:extLst>
            <a:ext uri="{FF2B5EF4-FFF2-40B4-BE49-F238E27FC236}">
              <a16:creationId xmlns:a16="http://schemas.microsoft.com/office/drawing/2014/main" id="{332A1FEE-9C99-464E-B743-7865FA2BAB1A}"/>
            </a:ext>
          </a:extLst>
        </xdr:cNvPr>
        <xdr:cNvSpPr/>
      </xdr:nvSpPr>
      <xdr:spPr>
        <a:xfrm>
          <a:off x="165830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2" name="正方形/長方形 571">
          <a:extLst>
            <a:ext uri="{FF2B5EF4-FFF2-40B4-BE49-F238E27FC236}">
              <a16:creationId xmlns:a16="http://schemas.microsoft.com/office/drawing/2014/main" id="{75EA4277-7838-4509-A278-B7E98151CDBA}"/>
            </a:ext>
          </a:extLst>
        </xdr:cNvPr>
        <xdr:cNvSpPr/>
      </xdr:nvSpPr>
      <xdr:spPr>
        <a:xfrm>
          <a:off x="165830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3" name="正方形/長方形 572">
          <a:extLst>
            <a:ext uri="{FF2B5EF4-FFF2-40B4-BE49-F238E27FC236}">
              <a16:creationId xmlns:a16="http://schemas.microsoft.com/office/drawing/2014/main" id="{789BA4A7-925C-43FD-B91A-AD7C3A7AD2C4}"/>
            </a:ext>
          </a:extLst>
        </xdr:cNvPr>
        <xdr:cNvSpPr/>
      </xdr:nvSpPr>
      <xdr:spPr>
        <a:xfrm>
          <a:off x="174879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4" name="正方形/長方形 573">
          <a:extLst>
            <a:ext uri="{FF2B5EF4-FFF2-40B4-BE49-F238E27FC236}">
              <a16:creationId xmlns:a16="http://schemas.microsoft.com/office/drawing/2014/main" id="{28A5449A-38FF-4439-96C6-0E9410EBA9EF}"/>
            </a:ext>
          </a:extLst>
        </xdr:cNvPr>
        <xdr:cNvSpPr/>
      </xdr:nvSpPr>
      <xdr:spPr>
        <a:xfrm>
          <a:off x="174879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5" name="正方形/長方形 574">
          <a:extLst>
            <a:ext uri="{FF2B5EF4-FFF2-40B4-BE49-F238E27FC236}">
              <a16:creationId xmlns:a16="http://schemas.microsoft.com/office/drawing/2014/main" id="{07B080AC-54D9-4374-BD99-4A215490B817}"/>
            </a:ext>
          </a:extLst>
        </xdr:cNvPr>
        <xdr:cNvSpPr/>
      </xdr:nvSpPr>
      <xdr:spPr>
        <a:xfrm>
          <a:off x="185166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6" name="正方形/長方形 575">
          <a:extLst>
            <a:ext uri="{FF2B5EF4-FFF2-40B4-BE49-F238E27FC236}">
              <a16:creationId xmlns:a16="http://schemas.microsoft.com/office/drawing/2014/main" id="{89BABC9A-8415-4DC8-82BF-258BE4ACEF58}"/>
            </a:ext>
          </a:extLst>
        </xdr:cNvPr>
        <xdr:cNvSpPr/>
      </xdr:nvSpPr>
      <xdr:spPr>
        <a:xfrm>
          <a:off x="185166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7" name="正方形/長方形 576">
          <a:extLst>
            <a:ext uri="{FF2B5EF4-FFF2-40B4-BE49-F238E27FC236}">
              <a16:creationId xmlns:a16="http://schemas.microsoft.com/office/drawing/2014/main" id="{4497B8C3-A94E-4621-9745-C43E7F56C34A}"/>
            </a:ext>
          </a:extLst>
        </xdr:cNvPr>
        <xdr:cNvSpPr/>
      </xdr:nvSpPr>
      <xdr:spPr>
        <a:xfrm>
          <a:off x="164592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8" name="テキスト ボックス 577">
          <a:extLst>
            <a:ext uri="{FF2B5EF4-FFF2-40B4-BE49-F238E27FC236}">
              <a16:creationId xmlns:a16="http://schemas.microsoft.com/office/drawing/2014/main" id="{B7A1AF27-1E98-493E-BB90-9FEB7E2D9535}"/>
            </a:ext>
          </a:extLst>
        </xdr:cNvPr>
        <xdr:cNvSpPr txBox="1"/>
      </xdr:nvSpPr>
      <xdr:spPr>
        <a:xfrm>
          <a:off x="16440150"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9" name="直線コネクタ 578">
          <a:extLst>
            <a:ext uri="{FF2B5EF4-FFF2-40B4-BE49-F238E27FC236}">
              <a16:creationId xmlns:a16="http://schemas.microsoft.com/office/drawing/2014/main" id="{EA4281E6-6FA6-42B4-84A1-21BA1080BE3B}"/>
            </a:ext>
          </a:extLst>
        </xdr:cNvPr>
        <xdr:cNvCxnSpPr/>
      </xdr:nvCxnSpPr>
      <xdr:spPr>
        <a:xfrm>
          <a:off x="164592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80" name="直線コネクタ 579">
          <a:extLst>
            <a:ext uri="{FF2B5EF4-FFF2-40B4-BE49-F238E27FC236}">
              <a16:creationId xmlns:a16="http://schemas.microsoft.com/office/drawing/2014/main" id="{DAC4B6EE-9A7C-4832-A510-D73D51521FA7}"/>
            </a:ext>
          </a:extLst>
        </xdr:cNvPr>
        <xdr:cNvCxnSpPr/>
      </xdr:nvCxnSpPr>
      <xdr:spPr>
        <a:xfrm>
          <a:off x="16459200" y="10372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1" name="テキスト ボックス 580">
          <a:extLst>
            <a:ext uri="{FF2B5EF4-FFF2-40B4-BE49-F238E27FC236}">
              <a16:creationId xmlns:a16="http://schemas.microsoft.com/office/drawing/2014/main" id="{17EBC7B5-FDE0-4D93-9068-1F323411EDE1}"/>
            </a:ext>
          </a:extLst>
        </xdr:cNvPr>
        <xdr:cNvSpPr txBox="1"/>
      </xdr:nvSpPr>
      <xdr:spPr>
        <a:xfrm>
          <a:off x="16052346" y="10236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2" name="直線コネクタ 581">
          <a:extLst>
            <a:ext uri="{FF2B5EF4-FFF2-40B4-BE49-F238E27FC236}">
              <a16:creationId xmlns:a16="http://schemas.microsoft.com/office/drawing/2014/main" id="{AB8C1B99-B7AF-4754-A09E-D996EA35835E}"/>
            </a:ext>
          </a:extLst>
        </xdr:cNvPr>
        <xdr:cNvCxnSpPr/>
      </xdr:nvCxnSpPr>
      <xdr:spPr>
        <a:xfrm>
          <a:off x="16459200" y="994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60</xdr:row>
      <xdr:rowOff>86377</xdr:rowOff>
    </xdr:from>
    <xdr:ext cx="531299" cy="259045"/>
    <xdr:sp macro="" textlink="">
      <xdr:nvSpPr>
        <xdr:cNvPr id="583" name="テキスト ボックス 582">
          <a:extLst>
            <a:ext uri="{FF2B5EF4-FFF2-40B4-BE49-F238E27FC236}">
              <a16:creationId xmlns:a16="http://schemas.microsoft.com/office/drawing/2014/main" id="{E15E2CC0-7A03-4983-96E3-B31FDD584C71}"/>
            </a:ext>
          </a:extLst>
        </xdr:cNvPr>
        <xdr:cNvSpPr txBox="1"/>
      </xdr:nvSpPr>
      <xdr:spPr>
        <a:xfrm>
          <a:off x="15985051" y="9808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4" name="直線コネクタ 583">
          <a:extLst>
            <a:ext uri="{FF2B5EF4-FFF2-40B4-BE49-F238E27FC236}">
              <a16:creationId xmlns:a16="http://schemas.microsoft.com/office/drawing/2014/main" id="{0341E990-677D-4B52-9D18-BD48A80F5404}"/>
            </a:ext>
          </a:extLst>
        </xdr:cNvPr>
        <xdr:cNvCxnSpPr/>
      </xdr:nvCxnSpPr>
      <xdr:spPr>
        <a:xfrm>
          <a:off x="16459200" y="9515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57</xdr:row>
      <xdr:rowOff>143527</xdr:rowOff>
    </xdr:from>
    <xdr:ext cx="531299" cy="259045"/>
    <xdr:sp macro="" textlink="">
      <xdr:nvSpPr>
        <xdr:cNvPr id="585" name="テキスト ボックス 584">
          <a:extLst>
            <a:ext uri="{FF2B5EF4-FFF2-40B4-BE49-F238E27FC236}">
              <a16:creationId xmlns:a16="http://schemas.microsoft.com/office/drawing/2014/main" id="{F97F133F-18AE-43E4-9F75-AE5C32A245B9}"/>
            </a:ext>
          </a:extLst>
        </xdr:cNvPr>
        <xdr:cNvSpPr txBox="1"/>
      </xdr:nvSpPr>
      <xdr:spPr>
        <a:xfrm>
          <a:off x="15985051" y="93796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6" name="直線コネクタ 585">
          <a:extLst>
            <a:ext uri="{FF2B5EF4-FFF2-40B4-BE49-F238E27FC236}">
              <a16:creationId xmlns:a16="http://schemas.microsoft.com/office/drawing/2014/main" id="{4E8443E7-55E5-481C-A11C-5586C26425C9}"/>
            </a:ext>
          </a:extLst>
        </xdr:cNvPr>
        <xdr:cNvCxnSpPr/>
      </xdr:nvCxnSpPr>
      <xdr:spPr>
        <a:xfrm>
          <a:off x="16459200" y="9077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29227</xdr:rowOff>
    </xdr:from>
    <xdr:ext cx="531299" cy="259045"/>
    <xdr:sp macro="" textlink="">
      <xdr:nvSpPr>
        <xdr:cNvPr id="587" name="テキスト ボックス 586">
          <a:extLst>
            <a:ext uri="{FF2B5EF4-FFF2-40B4-BE49-F238E27FC236}">
              <a16:creationId xmlns:a16="http://schemas.microsoft.com/office/drawing/2014/main" id="{5974319F-9207-45EC-8993-88A1477A0B24}"/>
            </a:ext>
          </a:extLst>
        </xdr:cNvPr>
        <xdr:cNvSpPr txBox="1"/>
      </xdr:nvSpPr>
      <xdr:spPr>
        <a:xfrm>
          <a:off x="15985051" y="89414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8" name="直線コネクタ 587">
          <a:extLst>
            <a:ext uri="{FF2B5EF4-FFF2-40B4-BE49-F238E27FC236}">
              <a16:creationId xmlns:a16="http://schemas.microsoft.com/office/drawing/2014/main" id="{597980D1-61A9-4BA2-9AB3-C12E07549BA1}"/>
            </a:ext>
          </a:extLst>
        </xdr:cNvPr>
        <xdr:cNvCxnSpPr/>
      </xdr:nvCxnSpPr>
      <xdr:spPr>
        <a:xfrm>
          <a:off x="164592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9" name="テキスト ボックス 588">
          <a:extLst>
            <a:ext uri="{FF2B5EF4-FFF2-40B4-BE49-F238E27FC236}">
              <a16:creationId xmlns:a16="http://schemas.microsoft.com/office/drawing/2014/main" id="{D64BF8CD-69C5-4455-9E06-222CD7405144}"/>
            </a:ext>
          </a:extLst>
        </xdr:cNvPr>
        <xdr:cNvSpPr txBox="1"/>
      </xdr:nvSpPr>
      <xdr:spPr>
        <a:xfrm>
          <a:off x="15985051" y="8512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0" name="【学校施設】&#10;一人当たり面積グラフ枠">
          <a:extLst>
            <a:ext uri="{FF2B5EF4-FFF2-40B4-BE49-F238E27FC236}">
              <a16:creationId xmlns:a16="http://schemas.microsoft.com/office/drawing/2014/main" id="{1CC48175-F491-4208-B12B-055D00EAFE05}"/>
            </a:ext>
          </a:extLst>
        </xdr:cNvPr>
        <xdr:cNvSpPr/>
      </xdr:nvSpPr>
      <xdr:spPr>
        <a:xfrm>
          <a:off x="164592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79827</xdr:rowOff>
    </xdr:from>
    <xdr:to>
      <xdr:col>116</xdr:col>
      <xdr:colOff>62864</xdr:colOff>
      <xdr:row>63</xdr:row>
      <xdr:rowOff>125959</xdr:rowOff>
    </xdr:to>
    <xdr:cxnSp macro="">
      <xdr:nvCxnSpPr>
        <xdr:cNvPr id="591" name="直線コネクタ 590">
          <a:extLst>
            <a:ext uri="{FF2B5EF4-FFF2-40B4-BE49-F238E27FC236}">
              <a16:creationId xmlns:a16="http://schemas.microsoft.com/office/drawing/2014/main" id="{B1AF38EF-04D2-434A-87EC-C927EB47868B}"/>
            </a:ext>
          </a:extLst>
        </xdr:cNvPr>
        <xdr:cNvCxnSpPr/>
      </xdr:nvCxnSpPr>
      <xdr:spPr>
        <a:xfrm flipV="1">
          <a:off x="19954239" y="9160327"/>
          <a:ext cx="0" cy="1173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129786</xdr:rowOff>
    </xdr:from>
    <xdr:ext cx="469744" cy="259045"/>
    <xdr:sp macro="" textlink="">
      <xdr:nvSpPr>
        <xdr:cNvPr id="592" name="【学校施設】&#10;一人当たり面積最小値テキスト">
          <a:extLst>
            <a:ext uri="{FF2B5EF4-FFF2-40B4-BE49-F238E27FC236}">
              <a16:creationId xmlns:a16="http://schemas.microsoft.com/office/drawing/2014/main" id="{7D2EADA9-AAE8-4214-A64D-1EBCB4D278D9}"/>
            </a:ext>
          </a:extLst>
        </xdr:cNvPr>
        <xdr:cNvSpPr txBox="1"/>
      </xdr:nvSpPr>
      <xdr:spPr>
        <a:xfrm>
          <a:off x="19992975" y="10337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125959</xdr:rowOff>
    </xdr:from>
    <xdr:to>
      <xdr:col>116</xdr:col>
      <xdr:colOff>152400</xdr:colOff>
      <xdr:row>63</xdr:row>
      <xdr:rowOff>125959</xdr:rowOff>
    </xdr:to>
    <xdr:cxnSp macro="">
      <xdr:nvCxnSpPr>
        <xdr:cNvPr id="593" name="直線コネクタ 592">
          <a:extLst>
            <a:ext uri="{FF2B5EF4-FFF2-40B4-BE49-F238E27FC236}">
              <a16:creationId xmlns:a16="http://schemas.microsoft.com/office/drawing/2014/main" id="{5A2940A4-ABD2-4D18-ACC9-8606ACD71F2A}"/>
            </a:ext>
          </a:extLst>
        </xdr:cNvPr>
        <xdr:cNvCxnSpPr/>
      </xdr:nvCxnSpPr>
      <xdr:spPr>
        <a:xfrm>
          <a:off x="19878675" y="1033358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26504</xdr:rowOff>
    </xdr:from>
    <xdr:ext cx="534377" cy="259045"/>
    <xdr:sp macro="" textlink="">
      <xdr:nvSpPr>
        <xdr:cNvPr id="594" name="【学校施設】&#10;一人当たり面積最大値テキスト">
          <a:extLst>
            <a:ext uri="{FF2B5EF4-FFF2-40B4-BE49-F238E27FC236}">
              <a16:creationId xmlns:a16="http://schemas.microsoft.com/office/drawing/2014/main" id="{A21C32AF-EF5B-417E-AE79-6208D7C3EDD4}"/>
            </a:ext>
          </a:extLst>
        </xdr:cNvPr>
        <xdr:cNvSpPr txBox="1"/>
      </xdr:nvSpPr>
      <xdr:spPr>
        <a:xfrm>
          <a:off x="19992975" y="8945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79827</xdr:rowOff>
    </xdr:from>
    <xdr:to>
      <xdr:col>116</xdr:col>
      <xdr:colOff>152400</xdr:colOff>
      <xdr:row>56</xdr:row>
      <xdr:rowOff>79827</xdr:rowOff>
    </xdr:to>
    <xdr:cxnSp macro="">
      <xdr:nvCxnSpPr>
        <xdr:cNvPr id="595" name="直線コネクタ 594">
          <a:extLst>
            <a:ext uri="{FF2B5EF4-FFF2-40B4-BE49-F238E27FC236}">
              <a16:creationId xmlns:a16="http://schemas.microsoft.com/office/drawing/2014/main" id="{C863A04B-CAD8-4359-8FCA-8E39E9D82263}"/>
            </a:ext>
          </a:extLst>
        </xdr:cNvPr>
        <xdr:cNvCxnSpPr/>
      </xdr:nvCxnSpPr>
      <xdr:spPr>
        <a:xfrm>
          <a:off x="19878675" y="916032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63873</xdr:rowOff>
    </xdr:from>
    <xdr:ext cx="469744" cy="259045"/>
    <xdr:sp macro="" textlink="">
      <xdr:nvSpPr>
        <xdr:cNvPr id="596" name="【学校施設】&#10;一人当たり面積平均値テキスト">
          <a:extLst>
            <a:ext uri="{FF2B5EF4-FFF2-40B4-BE49-F238E27FC236}">
              <a16:creationId xmlns:a16="http://schemas.microsoft.com/office/drawing/2014/main" id="{086A6CCF-183B-47A6-A8DF-5366FB8826A7}"/>
            </a:ext>
          </a:extLst>
        </xdr:cNvPr>
        <xdr:cNvSpPr txBox="1"/>
      </xdr:nvSpPr>
      <xdr:spPr>
        <a:xfrm>
          <a:off x="19992975" y="101159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85446</xdr:rowOff>
    </xdr:from>
    <xdr:to>
      <xdr:col>116</xdr:col>
      <xdr:colOff>114300</xdr:colOff>
      <xdr:row>63</xdr:row>
      <xdr:rowOff>15596</xdr:rowOff>
    </xdr:to>
    <xdr:sp macro="" textlink="">
      <xdr:nvSpPr>
        <xdr:cNvPr id="597" name="フローチャート: 判断 596">
          <a:extLst>
            <a:ext uri="{FF2B5EF4-FFF2-40B4-BE49-F238E27FC236}">
              <a16:creationId xmlns:a16="http://schemas.microsoft.com/office/drawing/2014/main" id="{9E0F37ED-A9C3-40D3-9954-7FD24B19427D}"/>
            </a:ext>
          </a:extLst>
        </xdr:cNvPr>
        <xdr:cNvSpPr/>
      </xdr:nvSpPr>
      <xdr:spPr>
        <a:xfrm>
          <a:off x="19897725" y="10137496"/>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89560</xdr:rowOff>
    </xdr:from>
    <xdr:to>
      <xdr:col>112</xdr:col>
      <xdr:colOff>38100</xdr:colOff>
      <xdr:row>63</xdr:row>
      <xdr:rowOff>19710</xdr:rowOff>
    </xdr:to>
    <xdr:sp macro="" textlink="">
      <xdr:nvSpPr>
        <xdr:cNvPr id="598" name="フローチャート: 判断 597">
          <a:extLst>
            <a:ext uri="{FF2B5EF4-FFF2-40B4-BE49-F238E27FC236}">
              <a16:creationId xmlns:a16="http://schemas.microsoft.com/office/drawing/2014/main" id="{4D319E39-3D82-417E-A7D0-563A81DE54B6}"/>
            </a:ext>
          </a:extLst>
        </xdr:cNvPr>
        <xdr:cNvSpPr/>
      </xdr:nvSpPr>
      <xdr:spPr>
        <a:xfrm>
          <a:off x="19154775" y="1013526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96921</xdr:rowOff>
    </xdr:from>
    <xdr:to>
      <xdr:col>107</xdr:col>
      <xdr:colOff>101600</xdr:colOff>
      <xdr:row>63</xdr:row>
      <xdr:rowOff>27071</xdr:rowOff>
    </xdr:to>
    <xdr:sp macro="" textlink="">
      <xdr:nvSpPr>
        <xdr:cNvPr id="599" name="フローチャート: 判断 598">
          <a:extLst>
            <a:ext uri="{FF2B5EF4-FFF2-40B4-BE49-F238E27FC236}">
              <a16:creationId xmlns:a16="http://schemas.microsoft.com/office/drawing/2014/main" id="{EB146E6E-FA06-459C-968A-A5BF90D2A279}"/>
            </a:ext>
          </a:extLst>
        </xdr:cNvPr>
        <xdr:cNvSpPr/>
      </xdr:nvSpPr>
      <xdr:spPr>
        <a:xfrm>
          <a:off x="18345150" y="1014579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103870</xdr:rowOff>
    </xdr:from>
    <xdr:to>
      <xdr:col>102</xdr:col>
      <xdr:colOff>165100</xdr:colOff>
      <xdr:row>63</xdr:row>
      <xdr:rowOff>34020</xdr:rowOff>
    </xdr:to>
    <xdr:sp macro="" textlink="">
      <xdr:nvSpPr>
        <xdr:cNvPr id="600" name="フローチャート: 判断 599">
          <a:extLst>
            <a:ext uri="{FF2B5EF4-FFF2-40B4-BE49-F238E27FC236}">
              <a16:creationId xmlns:a16="http://schemas.microsoft.com/office/drawing/2014/main" id="{DEF8CBF6-23C5-476E-B672-F90750D76822}"/>
            </a:ext>
          </a:extLst>
        </xdr:cNvPr>
        <xdr:cNvSpPr/>
      </xdr:nvSpPr>
      <xdr:spPr>
        <a:xfrm>
          <a:off x="17554575" y="1015592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135875</xdr:rowOff>
    </xdr:from>
    <xdr:to>
      <xdr:col>98</xdr:col>
      <xdr:colOff>38100</xdr:colOff>
      <xdr:row>63</xdr:row>
      <xdr:rowOff>66025</xdr:rowOff>
    </xdr:to>
    <xdr:sp macro="" textlink="">
      <xdr:nvSpPr>
        <xdr:cNvPr id="601" name="フローチャート: 判断 600">
          <a:extLst>
            <a:ext uri="{FF2B5EF4-FFF2-40B4-BE49-F238E27FC236}">
              <a16:creationId xmlns:a16="http://schemas.microsoft.com/office/drawing/2014/main" id="{3CC982DA-BACB-4D60-9BCC-F5058E85A422}"/>
            </a:ext>
          </a:extLst>
        </xdr:cNvPr>
        <xdr:cNvSpPr/>
      </xdr:nvSpPr>
      <xdr:spPr>
        <a:xfrm>
          <a:off x="16754475" y="1018475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44BD1021-334A-4A02-8102-9129C2853763}"/>
            </a:ext>
          </a:extLst>
        </xdr:cNvPr>
        <xdr:cNvSpPr txBox="1"/>
      </xdr:nvSpPr>
      <xdr:spPr>
        <a:xfrm>
          <a:off x="197834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4D29E852-5DA7-452C-ADFE-505E76FFDB61}"/>
            </a:ext>
          </a:extLst>
        </xdr:cNvPr>
        <xdr:cNvSpPr txBox="1"/>
      </xdr:nvSpPr>
      <xdr:spPr>
        <a:xfrm>
          <a:off x="19030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4CB286FC-54DE-4CA4-A1FB-6FABA330C7D8}"/>
            </a:ext>
          </a:extLst>
        </xdr:cNvPr>
        <xdr:cNvSpPr txBox="1"/>
      </xdr:nvSpPr>
      <xdr:spPr>
        <a:xfrm>
          <a:off x="18221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9D568CF5-C8FE-435A-8C20-66F70CFBAE4B}"/>
            </a:ext>
          </a:extLst>
        </xdr:cNvPr>
        <xdr:cNvSpPr txBox="1"/>
      </xdr:nvSpPr>
      <xdr:spPr>
        <a:xfrm>
          <a:off x="174307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77485A27-8819-4742-B075-C0AB5B50610B}"/>
            </a:ext>
          </a:extLst>
        </xdr:cNvPr>
        <xdr:cNvSpPr txBox="1"/>
      </xdr:nvSpPr>
      <xdr:spPr>
        <a:xfrm>
          <a:off x="166306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82108</xdr:rowOff>
    </xdr:from>
    <xdr:to>
      <xdr:col>116</xdr:col>
      <xdr:colOff>114300</xdr:colOff>
      <xdr:row>63</xdr:row>
      <xdr:rowOff>12258</xdr:rowOff>
    </xdr:to>
    <xdr:sp macro="" textlink="">
      <xdr:nvSpPr>
        <xdr:cNvPr id="607" name="楕円 606">
          <a:extLst>
            <a:ext uri="{FF2B5EF4-FFF2-40B4-BE49-F238E27FC236}">
              <a16:creationId xmlns:a16="http://schemas.microsoft.com/office/drawing/2014/main" id="{DD19294B-B207-48CD-9F4D-DB801E054583}"/>
            </a:ext>
          </a:extLst>
        </xdr:cNvPr>
        <xdr:cNvSpPr/>
      </xdr:nvSpPr>
      <xdr:spPr>
        <a:xfrm>
          <a:off x="19897725" y="10134158"/>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104985</xdr:rowOff>
    </xdr:from>
    <xdr:ext cx="469744" cy="259045"/>
    <xdr:sp macro="" textlink="">
      <xdr:nvSpPr>
        <xdr:cNvPr id="608" name="【学校施設】&#10;一人当たり面積該当値テキスト">
          <a:extLst>
            <a:ext uri="{FF2B5EF4-FFF2-40B4-BE49-F238E27FC236}">
              <a16:creationId xmlns:a16="http://schemas.microsoft.com/office/drawing/2014/main" id="{166874A4-BADD-45B6-84BC-958B92A318DA}"/>
            </a:ext>
          </a:extLst>
        </xdr:cNvPr>
        <xdr:cNvSpPr txBox="1"/>
      </xdr:nvSpPr>
      <xdr:spPr>
        <a:xfrm>
          <a:off x="19992975" y="9988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85720</xdr:rowOff>
    </xdr:from>
    <xdr:to>
      <xdr:col>112</xdr:col>
      <xdr:colOff>38100</xdr:colOff>
      <xdr:row>63</xdr:row>
      <xdr:rowOff>15870</xdr:rowOff>
    </xdr:to>
    <xdr:sp macro="" textlink="">
      <xdr:nvSpPr>
        <xdr:cNvPr id="609" name="楕円 608">
          <a:extLst>
            <a:ext uri="{FF2B5EF4-FFF2-40B4-BE49-F238E27FC236}">
              <a16:creationId xmlns:a16="http://schemas.microsoft.com/office/drawing/2014/main" id="{0AFDF80D-3DF4-46D3-A16D-9B40F87ECFCF}"/>
            </a:ext>
          </a:extLst>
        </xdr:cNvPr>
        <xdr:cNvSpPr/>
      </xdr:nvSpPr>
      <xdr:spPr>
        <a:xfrm>
          <a:off x="19154775" y="10137770"/>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132908</xdr:rowOff>
    </xdr:from>
    <xdr:to>
      <xdr:col>116</xdr:col>
      <xdr:colOff>63500</xdr:colOff>
      <xdr:row>62</xdr:row>
      <xdr:rowOff>136520</xdr:rowOff>
    </xdr:to>
    <xdr:cxnSp macro="">
      <xdr:nvCxnSpPr>
        <xdr:cNvPr id="610" name="直線コネクタ 609">
          <a:extLst>
            <a:ext uri="{FF2B5EF4-FFF2-40B4-BE49-F238E27FC236}">
              <a16:creationId xmlns:a16="http://schemas.microsoft.com/office/drawing/2014/main" id="{7C6DB2DF-624A-435C-BBB2-D4F722B13BF6}"/>
            </a:ext>
          </a:extLst>
        </xdr:cNvPr>
        <xdr:cNvCxnSpPr/>
      </xdr:nvCxnSpPr>
      <xdr:spPr>
        <a:xfrm flipV="1">
          <a:off x="19202400" y="10181783"/>
          <a:ext cx="752475" cy="3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89972</xdr:rowOff>
    </xdr:from>
    <xdr:to>
      <xdr:col>107</xdr:col>
      <xdr:colOff>101600</xdr:colOff>
      <xdr:row>63</xdr:row>
      <xdr:rowOff>20122</xdr:rowOff>
    </xdr:to>
    <xdr:sp macro="" textlink="">
      <xdr:nvSpPr>
        <xdr:cNvPr id="611" name="楕円 610">
          <a:extLst>
            <a:ext uri="{FF2B5EF4-FFF2-40B4-BE49-F238E27FC236}">
              <a16:creationId xmlns:a16="http://schemas.microsoft.com/office/drawing/2014/main" id="{56BF32C7-FBD9-4A19-B565-BAB207A5F023}"/>
            </a:ext>
          </a:extLst>
        </xdr:cNvPr>
        <xdr:cNvSpPr/>
      </xdr:nvSpPr>
      <xdr:spPr>
        <a:xfrm>
          <a:off x="18345150" y="10135672"/>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136520</xdr:rowOff>
    </xdr:from>
    <xdr:to>
      <xdr:col>111</xdr:col>
      <xdr:colOff>177800</xdr:colOff>
      <xdr:row>62</xdr:row>
      <xdr:rowOff>140772</xdr:rowOff>
    </xdr:to>
    <xdr:cxnSp macro="">
      <xdr:nvCxnSpPr>
        <xdr:cNvPr id="612" name="直線コネクタ 611">
          <a:extLst>
            <a:ext uri="{FF2B5EF4-FFF2-40B4-BE49-F238E27FC236}">
              <a16:creationId xmlns:a16="http://schemas.microsoft.com/office/drawing/2014/main" id="{C7EDA5F6-F04A-40F9-B9EB-921CD0400DF8}"/>
            </a:ext>
          </a:extLst>
        </xdr:cNvPr>
        <xdr:cNvCxnSpPr/>
      </xdr:nvCxnSpPr>
      <xdr:spPr>
        <a:xfrm flipV="1">
          <a:off x="18392775" y="10185395"/>
          <a:ext cx="809625" cy="7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92944</xdr:rowOff>
    </xdr:from>
    <xdr:to>
      <xdr:col>102</xdr:col>
      <xdr:colOff>165100</xdr:colOff>
      <xdr:row>63</xdr:row>
      <xdr:rowOff>23094</xdr:rowOff>
    </xdr:to>
    <xdr:sp macro="" textlink="">
      <xdr:nvSpPr>
        <xdr:cNvPr id="613" name="楕円 612">
          <a:extLst>
            <a:ext uri="{FF2B5EF4-FFF2-40B4-BE49-F238E27FC236}">
              <a16:creationId xmlns:a16="http://schemas.microsoft.com/office/drawing/2014/main" id="{B1E0CF36-5828-4970-8038-A14905C88707}"/>
            </a:ext>
          </a:extLst>
        </xdr:cNvPr>
        <xdr:cNvSpPr/>
      </xdr:nvSpPr>
      <xdr:spPr>
        <a:xfrm>
          <a:off x="17554575" y="1014181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140772</xdr:rowOff>
    </xdr:from>
    <xdr:to>
      <xdr:col>107</xdr:col>
      <xdr:colOff>50800</xdr:colOff>
      <xdr:row>62</xdr:row>
      <xdr:rowOff>143744</xdr:rowOff>
    </xdr:to>
    <xdr:cxnSp macro="">
      <xdr:nvCxnSpPr>
        <xdr:cNvPr id="614" name="直線コネクタ 613">
          <a:extLst>
            <a:ext uri="{FF2B5EF4-FFF2-40B4-BE49-F238E27FC236}">
              <a16:creationId xmlns:a16="http://schemas.microsoft.com/office/drawing/2014/main" id="{AEBDF28A-0200-4AC1-BA10-EEDDE6A9948F}"/>
            </a:ext>
          </a:extLst>
        </xdr:cNvPr>
        <xdr:cNvCxnSpPr/>
      </xdr:nvCxnSpPr>
      <xdr:spPr>
        <a:xfrm flipV="1">
          <a:off x="17602200" y="10192822"/>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96052</xdr:rowOff>
    </xdr:from>
    <xdr:to>
      <xdr:col>98</xdr:col>
      <xdr:colOff>38100</xdr:colOff>
      <xdr:row>63</xdr:row>
      <xdr:rowOff>26202</xdr:rowOff>
    </xdr:to>
    <xdr:sp macro="" textlink="">
      <xdr:nvSpPr>
        <xdr:cNvPr id="615" name="楕円 614">
          <a:extLst>
            <a:ext uri="{FF2B5EF4-FFF2-40B4-BE49-F238E27FC236}">
              <a16:creationId xmlns:a16="http://schemas.microsoft.com/office/drawing/2014/main" id="{1071BE3E-545C-45D7-BD5A-ECFBEA8FEF7C}"/>
            </a:ext>
          </a:extLst>
        </xdr:cNvPr>
        <xdr:cNvSpPr/>
      </xdr:nvSpPr>
      <xdr:spPr>
        <a:xfrm>
          <a:off x="16754475" y="1014492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143744</xdr:rowOff>
    </xdr:from>
    <xdr:to>
      <xdr:col>102</xdr:col>
      <xdr:colOff>114300</xdr:colOff>
      <xdr:row>62</xdr:row>
      <xdr:rowOff>146852</xdr:rowOff>
    </xdr:to>
    <xdr:cxnSp macro="">
      <xdr:nvCxnSpPr>
        <xdr:cNvPr id="616" name="直線コネクタ 615">
          <a:extLst>
            <a:ext uri="{FF2B5EF4-FFF2-40B4-BE49-F238E27FC236}">
              <a16:creationId xmlns:a16="http://schemas.microsoft.com/office/drawing/2014/main" id="{BA2C4C77-BF60-4867-806C-37007D2822AF}"/>
            </a:ext>
          </a:extLst>
        </xdr:cNvPr>
        <xdr:cNvCxnSpPr/>
      </xdr:nvCxnSpPr>
      <xdr:spPr>
        <a:xfrm flipV="1">
          <a:off x="16802100" y="10189444"/>
          <a:ext cx="800100" cy="3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10837</xdr:rowOff>
    </xdr:from>
    <xdr:ext cx="469744" cy="259045"/>
    <xdr:sp macro="" textlink="">
      <xdr:nvSpPr>
        <xdr:cNvPr id="617" name="n_1aveValue【学校施設】&#10;一人当たり面積">
          <a:extLst>
            <a:ext uri="{FF2B5EF4-FFF2-40B4-BE49-F238E27FC236}">
              <a16:creationId xmlns:a16="http://schemas.microsoft.com/office/drawing/2014/main" id="{0DE29480-D21B-4EB9-A531-E55AB928A716}"/>
            </a:ext>
          </a:extLst>
        </xdr:cNvPr>
        <xdr:cNvSpPr txBox="1"/>
      </xdr:nvSpPr>
      <xdr:spPr>
        <a:xfrm>
          <a:off x="18983402" y="10218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18198</xdr:rowOff>
    </xdr:from>
    <xdr:ext cx="469744" cy="259045"/>
    <xdr:sp macro="" textlink="">
      <xdr:nvSpPr>
        <xdr:cNvPr id="618" name="n_2aveValue【学校施設】&#10;一人当たり面積">
          <a:extLst>
            <a:ext uri="{FF2B5EF4-FFF2-40B4-BE49-F238E27FC236}">
              <a16:creationId xmlns:a16="http://schemas.microsoft.com/office/drawing/2014/main" id="{20E93910-130E-4063-804B-2172104B91CC}"/>
            </a:ext>
          </a:extLst>
        </xdr:cNvPr>
        <xdr:cNvSpPr txBox="1"/>
      </xdr:nvSpPr>
      <xdr:spPr>
        <a:xfrm>
          <a:off x="18183302" y="10228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25147</xdr:rowOff>
    </xdr:from>
    <xdr:ext cx="469744" cy="259045"/>
    <xdr:sp macro="" textlink="">
      <xdr:nvSpPr>
        <xdr:cNvPr id="619" name="n_3aveValue【学校施設】&#10;一人当たり面積">
          <a:extLst>
            <a:ext uri="{FF2B5EF4-FFF2-40B4-BE49-F238E27FC236}">
              <a16:creationId xmlns:a16="http://schemas.microsoft.com/office/drawing/2014/main" id="{0A0563AB-4EAF-476B-9699-410675472440}"/>
            </a:ext>
          </a:extLst>
        </xdr:cNvPr>
        <xdr:cNvSpPr txBox="1"/>
      </xdr:nvSpPr>
      <xdr:spPr>
        <a:xfrm>
          <a:off x="17383202" y="10239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57152</xdr:rowOff>
    </xdr:from>
    <xdr:ext cx="469744" cy="259045"/>
    <xdr:sp macro="" textlink="">
      <xdr:nvSpPr>
        <xdr:cNvPr id="620" name="n_4aveValue【学校施設】&#10;一人当たり面積">
          <a:extLst>
            <a:ext uri="{FF2B5EF4-FFF2-40B4-BE49-F238E27FC236}">
              <a16:creationId xmlns:a16="http://schemas.microsoft.com/office/drawing/2014/main" id="{B7E65529-2062-4B25-A450-B972A457F770}"/>
            </a:ext>
          </a:extLst>
        </xdr:cNvPr>
        <xdr:cNvSpPr txBox="1"/>
      </xdr:nvSpPr>
      <xdr:spPr>
        <a:xfrm>
          <a:off x="16592627" y="10267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32397</xdr:rowOff>
    </xdr:from>
    <xdr:ext cx="469744" cy="259045"/>
    <xdr:sp macro="" textlink="">
      <xdr:nvSpPr>
        <xdr:cNvPr id="621" name="n_1mainValue【学校施設】&#10;一人当たり面積">
          <a:extLst>
            <a:ext uri="{FF2B5EF4-FFF2-40B4-BE49-F238E27FC236}">
              <a16:creationId xmlns:a16="http://schemas.microsoft.com/office/drawing/2014/main" id="{19631E0F-496F-4261-82CA-BBADB6F021A2}"/>
            </a:ext>
          </a:extLst>
        </xdr:cNvPr>
        <xdr:cNvSpPr txBox="1"/>
      </xdr:nvSpPr>
      <xdr:spPr>
        <a:xfrm>
          <a:off x="18983402" y="9916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36649</xdr:rowOff>
    </xdr:from>
    <xdr:ext cx="469744" cy="259045"/>
    <xdr:sp macro="" textlink="">
      <xdr:nvSpPr>
        <xdr:cNvPr id="622" name="n_2mainValue【学校施設】&#10;一人当たり面積">
          <a:extLst>
            <a:ext uri="{FF2B5EF4-FFF2-40B4-BE49-F238E27FC236}">
              <a16:creationId xmlns:a16="http://schemas.microsoft.com/office/drawing/2014/main" id="{811D181D-CDAB-4642-BCD6-728DEEE1D6E7}"/>
            </a:ext>
          </a:extLst>
        </xdr:cNvPr>
        <xdr:cNvSpPr txBox="1"/>
      </xdr:nvSpPr>
      <xdr:spPr>
        <a:xfrm>
          <a:off x="18183302" y="9923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39621</xdr:rowOff>
    </xdr:from>
    <xdr:ext cx="469744" cy="259045"/>
    <xdr:sp macro="" textlink="">
      <xdr:nvSpPr>
        <xdr:cNvPr id="623" name="n_3mainValue【学校施設】&#10;一人当たり面積">
          <a:extLst>
            <a:ext uri="{FF2B5EF4-FFF2-40B4-BE49-F238E27FC236}">
              <a16:creationId xmlns:a16="http://schemas.microsoft.com/office/drawing/2014/main" id="{DA079D14-9D58-4F1D-9852-F9D9D408A373}"/>
            </a:ext>
          </a:extLst>
        </xdr:cNvPr>
        <xdr:cNvSpPr txBox="1"/>
      </xdr:nvSpPr>
      <xdr:spPr>
        <a:xfrm>
          <a:off x="17383202" y="9926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42729</xdr:rowOff>
    </xdr:from>
    <xdr:ext cx="469744" cy="259045"/>
    <xdr:sp macro="" textlink="">
      <xdr:nvSpPr>
        <xdr:cNvPr id="624" name="n_4mainValue【学校施設】&#10;一人当たり面積">
          <a:extLst>
            <a:ext uri="{FF2B5EF4-FFF2-40B4-BE49-F238E27FC236}">
              <a16:creationId xmlns:a16="http://schemas.microsoft.com/office/drawing/2014/main" id="{500204E0-E25B-48C0-A465-475A73D1EEE3}"/>
            </a:ext>
          </a:extLst>
        </xdr:cNvPr>
        <xdr:cNvSpPr txBox="1"/>
      </xdr:nvSpPr>
      <xdr:spPr>
        <a:xfrm>
          <a:off x="16592627" y="9932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5" name="正方形/長方形 624">
          <a:extLst>
            <a:ext uri="{FF2B5EF4-FFF2-40B4-BE49-F238E27FC236}">
              <a16:creationId xmlns:a16="http://schemas.microsoft.com/office/drawing/2014/main" id="{142A1930-5DFE-49AB-A8AC-51D4D24233AD}"/>
            </a:ext>
          </a:extLst>
        </xdr:cNvPr>
        <xdr:cNvSpPr/>
      </xdr:nvSpPr>
      <xdr:spPr>
        <a:xfrm>
          <a:off x="112109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6" name="正方形/長方形 625">
          <a:extLst>
            <a:ext uri="{FF2B5EF4-FFF2-40B4-BE49-F238E27FC236}">
              <a16:creationId xmlns:a16="http://schemas.microsoft.com/office/drawing/2014/main" id="{18C10554-2ED2-48EB-8040-73E981558FEC}"/>
            </a:ext>
          </a:extLst>
        </xdr:cNvPr>
        <xdr:cNvSpPr/>
      </xdr:nvSpPr>
      <xdr:spPr>
        <a:xfrm>
          <a:off x="113157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7" name="正方形/長方形 626">
          <a:extLst>
            <a:ext uri="{FF2B5EF4-FFF2-40B4-BE49-F238E27FC236}">
              <a16:creationId xmlns:a16="http://schemas.microsoft.com/office/drawing/2014/main" id="{BD9EB80D-6583-4387-BD40-B18A5904CFDF}"/>
            </a:ext>
          </a:extLst>
        </xdr:cNvPr>
        <xdr:cNvSpPr/>
      </xdr:nvSpPr>
      <xdr:spPr>
        <a:xfrm>
          <a:off x="113157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8" name="正方形/長方形 627">
          <a:extLst>
            <a:ext uri="{FF2B5EF4-FFF2-40B4-BE49-F238E27FC236}">
              <a16:creationId xmlns:a16="http://schemas.microsoft.com/office/drawing/2014/main" id="{28C91A4F-8B06-412F-AE37-F765B7CAB94F}"/>
            </a:ext>
          </a:extLst>
        </xdr:cNvPr>
        <xdr:cNvSpPr/>
      </xdr:nvSpPr>
      <xdr:spPr>
        <a:xfrm>
          <a:off x="1223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9" name="正方形/長方形 628">
          <a:extLst>
            <a:ext uri="{FF2B5EF4-FFF2-40B4-BE49-F238E27FC236}">
              <a16:creationId xmlns:a16="http://schemas.microsoft.com/office/drawing/2014/main" id="{6DC5CA2B-1BE2-49C3-921F-AB66A0AB70FD}"/>
            </a:ext>
          </a:extLst>
        </xdr:cNvPr>
        <xdr:cNvSpPr/>
      </xdr:nvSpPr>
      <xdr:spPr>
        <a:xfrm>
          <a:off x="1223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0" name="正方形/長方形 629">
          <a:extLst>
            <a:ext uri="{FF2B5EF4-FFF2-40B4-BE49-F238E27FC236}">
              <a16:creationId xmlns:a16="http://schemas.microsoft.com/office/drawing/2014/main" id="{797D633E-033A-4F1C-A7B6-E443334A125D}"/>
            </a:ext>
          </a:extLst>
        </xdr:cNvPr>
        <xdr:cNvSpPr/>
      </xdr:nvSpPr>
      <xdr:spPr>
        <a:xfrm>
          <a:off x="132683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1" name="正方形/長方形 630">
          <a:extLst>
            <a:ext uri="{FF2B5EF4-FFF2-40B4-BE49-F238E27FC236}">
              <a16:creationId xmlns:a16="http://schemas.microsoft.com/office/drawing/2014/main" id="{5559C652-DF39-4358-BB77-14368F9155A6}"/>
            </a:ext>
          </a:extLst>
        </xdr:cNvPr>
        <xdr:cNvSpPr/>
      </xdr:nvSpPr>
      <xdr:spPr>
        <a:xfrm>
          <a:off x="132683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2" name="正方形/長方形 631">
          <a:extLst>
            <a:ext uri="{FF2B5EF4-FFF2-40B4-BE49-F238E27FC236}">
              <a16:creationId xmlns:a16="http://schemas.microsoft.com/office/drawing/2014/main" id="{621AFF66-1E79-4EAB-88F3-D6FB8C40E437}"/>
            </a:ext>
          </a:extLst>
        </xdr:cNvPr>
        <xdr:cNvSpPr/>
      </xdr:nvSpPr>
      <xdr:spPr>
        <a:xfrm>
          <a:off x="11210925" y="12249150"/>
          <a:ext cx="424815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3" name="正方形/長方形 632">
          <a:extLst>
            <a:ext uri="{FF2B5EF4-FFF2-40B4-BE49-F238E27FC236}">
              <a16:creationId xmlns:a16="http://schemas.microsoft.com/office/drawing/2014/main" id="{C8C0E882-C85D-4E28-8944-ED20AEB4703F}"/>
            </a:ext>
          </a:extLst>
        </xdr:cNvPr>
        <xdr:cNvSpPr/>
      </xdr:nvSpPr>
      <xdr:spPr>
        <a:xfrm>
          <a:off x="164592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4" name="正方形/長方形 633">
          <a:extLst>
            <a:ext uri="{FF2B5EF4-FFF2-40B4-BE49-F238E27FC236}">
              <a16:creationId xmlns:a16="http://schemas.microsoft.com/office/drawing/2014/main" id="{9E2CFDFE-F33E-40F5-9B54-8A5DDA7A337F}"/>
            </a:ext>
          </a:extLst>
        </xdr:cNvPr>
        <xdr:cNvSpPr/>
      </xdr:nvSpPr>
      <xdr:spPr>
        <a:xfrm>
          <a:off x="165830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5" name="正方形/長方形 634">
          <a:extLst>
            <a:ext uri="{FF2B5EF4-FFF2-40B4-BE49-F238E27FC236}">
              <a16:creationId xmlns:a16="http://schemas.microsoft.com/office/drawing/2014/main" id="{B8581166-2886-466B-923F-DC2FBBCB29FA}"/>
            </a:ext>
          </a:extLst>
        </xdr:cNvPr>
        <xdr:cNvSpPr/>
      </xdr:nvSpPr>
      <xdr:spPr>
        <a:xfrm>
          <a:off x="165830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6" name="正方形/長方形 635">
          <a:extLst>
            <a:ext uri="{FF2B5EF4-FFF2-40B4-BE49-F238E27FC236}">
              <a16:creationId xmlns:a16="http://schemas.microsoft.com/office/drawing/2014/main" id="{53C3BDA3-4DD6-487A-A6EF-A51559B23459}"/>
            </a:ext>
          </a:extLst>
        </xdr:cNvPr>
        <xdr:cNvSpPr/>
      </xdr:nvSpPr>
      <xdr:spPr>
        <a:xfrm>
          <a:off x="174879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7" name="正方形/長方形 636">
          <a:extLst>
            <a:ext uri="{FF2B5EF4-FFF2-40B4-BE49-F238E27FC236}">
              <a16:creationId xmlns:a16="http://schemas.microsoft.com/office/drawing/2014/main" id="{46A0CBAA-EC1B-420F-BBAF-8BCF423F26D3}"/>
            </a:ext>
          </a:extLst>
        </xdr:cNvPr>
        <xdr:cNvSpPr/>
      </xdr:nvSpPr>
      <xdr:spPr>
        <a:xfrm>
          <a:off x="174879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8" name="正方形/長方形 637">
          <a:extLst>
            <a:ext uri="{FF2B5EF4-FFF2-40B4-BE49-F238E27FC236}">
              <a16:creationId xmlns:a16="http://schemas.microsoft.com/office/drawing/2014/main" id="{433C486F-4D7E-4D1B-A5F9-AD1EF0DBEC63}"/>
            </a:ext>
          </a:extLst>
        </xdr:cNvPr>
        <xdr:cNvSpPr/>
      </xdr:nvSpPr>
      <xdr:spPr>
        <a:xfrm>
          <a:off x="185166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9" name="正方形/長方形 638">
          <a:extLst>
            <a:ext uri="{FF2B5EF4-FFF2-40B4-BE49-F238E27FC236}">
              <a16:creationId xmlns:a16="http://schemas.microsoft.com/office/drawing/2014/main" id="{43A9BDCA-013C-4F1F-8FA2-52D89BBF21DF}"/>
            </a:ext>
          </a:extLst>
        </xdr:cNvPr>
        <xdr:cNvSpPr/>
      </xdr:nvSpPr>
      <xdr:spPr>
        <a:xfrm>
          <a:off x="185166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0" name="正方形/長方形 639">
          <a:extLst>
            <a:ext uri="{FF2B5EF4-FFF2-40B4-BE49-F238E27FC236}">
              <a16:creationId xmlns:a16="http://schemas.microsoft.com/office/drawing/2014/main" id="{07AF106E-132B-4A15-87EB-3371B4FD32E0}"/>
            </a:ext>
          </a:extLst>
        </xdr:cNvPr>
        <xdr:cNvSpPr/>
      </xdr:nvSpPr>
      <xdr:spPr>
        <a:xfrm>
          <a:off x="16459200" y="12249150"/>
          <a:ext cx="426720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1" name="正方形/長方形 640">
          <a:extLst>
            <a:ext uri="{FF2B5EF4-FFF2-40B4-BE49-F238E27FC236}">
              <a16:creationId xmlns:a16="http://schemas.microsoft.com/office/drawing/2014/main" id="{F1E5273B-2654-46FC-A22A-BBD007AA5A32}"/>
            </a:ext>
          </a:extLst>
        </xdr:cNvPr>
        <xdr:cNvSpPr/>
      </xdr:nvSpPr>
      <xdr:spPr>
        <a:xfrm>
          <a:off x="112109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2" name="正方形/長方形 641">
          <a:extLst>
            <a:ext uri="{FF2B5EF4-FFF2-40B4-BE49-F238E27FC236}">
              <a16:creationId xmlns:a16="http://schemas.microsoft.com/office/drawing/2014/main" id="{965D1AF6-2828-4B8F-9F8A-78A090EEDC6D}"/>
            </a:ext>
          </a:extLst>
        </xdr:cNvPr>
        <xdr:cNvSpPr/>
      </xdr:nvSpPr>
      <xdr:spPr>
        <a:xfrm>
          <a:off x="113157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3" name="正方形/長方形 642">
          <a:extLst>
            <a:ext uri="{FF2B5EF4-FFF2-40B4-BE49-F238E27FC236}">
              <a16:creationId xmlns:a16="http://schemas.microsoft.com/office/drawing/2014/main" id="{E955F4EC-A17E-46F5-8FA9-07EF198588E1}"/>
            </a:ext>
          </a:extLst>
        </xdr:cNvPr>
        <xdr:cNvSpPr/>
      </xdr:nvSpPr>
      <xdr:spPr>
        <a:xfrm>
          <a:off x="113157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4" name="正方形/長方形 643">
          <a:extLst>
            <a:ext uri="{FF2B5EF4-FFF2-40B4-BE49-F238E27FC236}">
              <a16:creationId xmlns:a16="http://schemas.microsoft.com/office/drawing/2014/main" id="{52598C02-46DF-4B91-957A-49C16EC6132B}"/>
            </a:ext>
          </a:extLst>
        </xdr:cNvPr>
        <xdr:cNvSpPr/>
      </xdr:nvSpPr>
      <xdr:spPr>
        <a:xfrm>
          <a:off x="1223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5" name="正方形/長方形 644">
          <a:extLst>
            <a:ext uri="{FF2B5EF4-FFF2-40B4-BE49-F238E27FC236}">
              <a16:creationId xmlns:a16="http://schemas.microsoft.com/office/drawing/2014/main" id="{3422A406-4727-4706-A069-FD8113CEC9CA}"/>
            </a:ext>
          </a:extLst>
        </xdr:cNvPr>
        <xdr:cNvSpPr/>
      </xdr:nvSpPr>
      <xdr:spPr>
        <a:xfrm>
          <a:off x="1223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6" name="正方形/長方形 645">
          <a:extLst>
            <a:ext uri="{FF2B5EF4-FFF2-40B4-BE49-F238E27FC236}">
              <a16:creationId xmlns:a16="http://schemas.microsoft.com/office/drawing/2014/main" id="{9742950F-AFB3-4088-9712-4B5F8C951C8B}"/>
            </a:ext>
          </a:extLst>
        </xdr:cNvPr>
        <xdr:cNvSpPr/>
      </xdr:nvSpPr>
      <xdr:spPr>
        <a:xfrm>
          <a:off x="132683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7" name="正方形/長方形 646">
          <a:extLst>
            <a:ext uri="{FF2B5EF4-FFF2-40B4-BE49-F238E27FC236}">
              <a16:creationId xmlns:a16="http://schemas.microsoft.com/office/drawing/2014/main" id="{3E125167-598E-4EE1-9590-A0FF9F925C49}"/>
            </a:ext>
          </a:extLst>
        </xdr:cNvPr>
        <xdr:cNvSpPr/>
      </xdr:nvSpPr>
      <xdr:spPr>
        <a:xfrm>
          <a:off x="132683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8" name="正方形/長方形 647">
          <a:extLst>
            <a:ext uri="{FF2B5EF4-FFF2-40B4-BE49-F238E27FC236}">
              <a16:creationId xmlns:a16="http://schemas.microsoft.com/office/drawing/2014/main" id="{89E8BC1B-D83E-49A1-B9A6-D2D412F45AB6}"/>
            </a:ext>
          </a:extLst>
        </xdr:cNvPr>
        <xdr:cNvSpPr/>
      </xdr:nvSpPr>
      <xdr:spPr>
        <a:xfrm>
          <a:off x="112109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9" name="テキスト ボックス 648">
          <a:extLst>
            <a:ext uri="{FF2B5EF4-FFF2-40B4-BE49-F238E27FC236}">
              <a16:creationId xmlns:a16="http://schemas.microsoft.com/office/drawing/2014/main" id="{E58941A1-F04C-4BFA-94E3-652A9B154680}"/>
            </a:ext>
          </a:extLst>
        </xdr:cNvPr>
        <xdr:cNvSpPr txBox="1"/>
      </xdr:nvSpPr>
      <xdr:spPr>
        <a:xfrm>
          <a:off x="11172825"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0" name="直線コネクタ 649">
          <a:extLst>
            <a:ext uri="{FF2B5EF4-FFF2-40B4-BE49-F238E27FC236}">
              <a16:creationId xmlns:a16="http://schemas.microsoft.com/office/drawing/2014/main" id="{5A2BBF5E-3F7B-4ADF-B5CB-840F3E351996}"/>
            </a:ext>
          </a:extLst>
        </xdr:cNvPr>
        <xdr:cNvCxnSpPr/>
      </xdr:nvCxnSpPr>
      <xdr:spPr>
        <a:xfrm>
          <a:off x="11210925" y="18192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1" name="テキスト ボックス 650">
          <a:extLst>
            <a:ext uri="{FF2B5EF4-FFF2-40B4-BE49-F238E27FC236}">
              <a16:creationId xmlns:a16="http://schemas.microsoft.com/office/drawing/2014/main" id="{88674764-F20C-4D91-8FF7-3E2CEFBFCECB}"/>
            </a:ext>
          </a:extLst>
        </xdr:cNvPr>
        <xdr:cNvSpPr txBox="1"/>
      </xdr:nvSpPr>
      <xdr:spPr>
        <a:xfrm>
          <a:off x="107945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2" name="直線コネクタ 651">
          <a:extLst>
            <a:ext uri="{FF2B5EF4-FFF2-40B4-BE49-F238E27FC236}">
              <a16:creationId xmlns:a16="http://schemas.microsoft.com/office/drawing/2014/main" id="{04825A97-CD4D-4563-BFD5-1EE1194B7955}"/>
            </a:ext>
          </a:extLst>
        </xdr:cNvPr>
        <xdr:cNvCxnSpPr/>
      </xdr:nvCxnSpPr>
      <xdr:spPr>
        <a:xfrm>
          <a:off x="11210925" y="1786617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3" name="テキスト ボックス 652">
          <a:extLst>
            <a:ext uri="{FF2B5EF4-FFF2-40B4-BE49-F238E27FC236}">
              <a16:creationId xmlns:a16="http://schemas.microsoft.com/office/drawing/2014/main" id="{9FAF1B46-C43F-40E9-8469-073F1644DD7A}"/>
            </a:ext>
          </a:extLst>
        </xdr:cNvPr>
        <xdr:cNvSpPr txBox="1"/>
      </xdr:nvSpPr>
      <xdr:spPr>
        <a:xfrm>
          <a:off x="10794546" y="177271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4" name="直線コネクタ 653">
          <a:extLst>
            <a:ext uri="{FF2B5EF4-FFF2-40B4-BE49-F238E27FC236}">
              <a16:creationId xmlns:a16="http://schemas.microsoft.com/office/drawing/2014/main" id="{3A018ADF-9BD4-417A-B592-932E7F30AEEB}"/>
            </a:ext>
          </a:extLst>
        </xdr:cNvPr>
        <xdr:cNvCxnSpPr/>
      </xdr:nvCxnSpPr>
      <xdr:spPr>
        <a:xfrm>
          <a:off x="11210925" y="1753643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5" name="テキスト ボックス 654">
          <a:extLst>
            <a:ext uri="{FF2B5EF4-FFF2-40B4-BE49-F238E27FC236}">
              <a16:creationId xmlns:a16="http://schemas.microsoft.com/office/drawing/2014/main" id="{CB5709E0-4647-4CF6-9F22-2FDA3D7B808A}"/>
            </a:ext>
          </a:extLst>
        </xdr:cNvPr>
        <xdr:cNvSpPr txBox="1"/>
      </xdr:nvSpPr>
      <xdr:spPr>
        <a:xfrm>
          <a:off x="10845966" y="174005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6" name="直線コネクタ 655">
          <a:extLst>
            <a:ext uri="{FF2B5EF4-FFF2-40B4-BE49-F238E27FC236}">
              <a16:creationId xmlns:a16="http://schemas.microsoft.com/office/drawing/2014/main" id="{C9193E41-E3F4-42EB-B930-99BE719AD317}"/>
            </a:ext>
          </a:extLst>
        </xdr:cNvPr>
        <xdr:cNvCxnSpPr/>
      </xdr:nvCxnSpPr>
      <xdr:spPr>
        <a:xfrm>
          <a:off x="11210925" y="1720986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7" name="テキスト ボックス 656">
          <a:extLst>
            <a:ext uri="{FF2B5EF4-FFF2-40B4-BE49-F238E27FC236}">
              <a16:creationId xmlns:a16="http://schemas.microsoft.com/office/drawing/2014/main" id="{5014CE54-EF0A-477E-B313-5B6EE9089FA5}"/>
            </a:ext>
          </a:extLst>
        </xdr:cNvPr>
        <xdr:cNvSpPr txBox="1"/>
      </xdr:nvSpPr>
      <xdr:spPr>
        <a:xfrm>
          <a:off x="10845966" y="170708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8" name="直線コネクタ 657">
          <a:extLst>
            <a:ext uri="{FF2B5EF4-FFF2-40B4-BE49-F238E27FC236}">
              <a16:creationId xmlns:a16="http://schemas.microsoft.com/office/drawing/2014/main" id="{E23CBCF9-4C18-453B-AE3B-AA5DBE0A8670}"/>
            </a:ext>
          </a:extLst>
        </xdr:cNvPr>
        <xdr:cNvCxnSpPr/>
      </xdr:nvCxnSpPr>
      <xdr:spPr>
        <a:xfrm>
          <a:off x="11210925" y="1688963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9" name="テキスト ボックス 658">
          <a:extLst>
            <a:ext uri="{FF2B5EF4-FFF2-40B4-BE49-F238E27FC236}">
              <a16:creationId xmlns:a16="http://schemas.microsoft.com/office/drawing/2014/main" id="{62568151-8DCD-4A60-BFA7-642970F0723A}"/>
            </a:ext>
          </a:extLst>
        </xdr:cNvPr>
        <xdr:cNvSpPr txBox="1"/>
      </xdr:nvSpPr>
      <xdr:spPr>
        <a:xfrm>
          <a:off x="10845966" y="16744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0" name="直線コネクタ 659">
          <a:extLst>
            <a:ext uri="{FF2B5EF4-FFF2-40B4-BE49-F238E27FC236}">
              <a16:creationId xmlns:a16="http://schemas.microsoft.com/office/drawing/2014/main" id="{83CD633C-2CF0-4A1C-AB2A-8BCB565EE060}"/>
            </a:ext>
          </a:extLst>
        </xdr:cNvPr>
        <xdr:cNvCxnSpPr/>
      </xdr:nvCxnSpPr>
      <xdr:spPr>
        <a:xfrm>
          <a:off x="11210925" y="1656306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1" name="テキスト ボックス 660">
          <a:extLst>
            <a:ext uri="{FF2B5EF4-FFF2-40B4-BE49-F238E27FC236}">
              <a16:creationId xmlns:a16="http://schemas.microsoft.com/office/drawing/2014/main" id="{2D393FD0-7260-4A9F-9E9A-A8DF8EB86230}"/>
            </a:ext>
          </a:extLst>
        </xdr:cNvPr>
        <xdr:cNvSpPr txBox="1"/>
      </xdr:nvSpPr>
      <xdr:spPr>
        <a:xfrm>
          <a:off x="10845966" y="164144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2" name="直線コネクタ 661">
          <a:extLst>
            <a:ext uri="{FF2B5EF4-FFF2-40B4-BE49-F238E27FC236}">
              <a16:creationId xmlns:a16="http://schemas.microsoft.com/office/drawing/2014/main" id="{C3D84CC4-6DA8-4494-B4B7-585EC286EA50}"/>
            </a:ext>
          </a:extLst>
        </xdr:cNvPr>
        <xdr:cNvCxnSpPr/>
      </xdr:nvCxnSpPr>
      <xdr:spPr>
        <a:xfrm>
          <a:off x="11210925" y="1623332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3" name="テキスト ボックス 662">
          <a:extLst>
            <a:ext uri="{FF2B5EF4-FFF2-40B4-BE49-F238E27FC236}">
              <a16:creationId xmlns:a16="http://schemas.microsoft.com/office/drawing/2014/main" id="{E449629F-A553-4D28-98F7-FF65E10FC7E5}"/>
            </a:ext>
          </a:extLst>
        </xdr:cNvPr>
        <xdr:cNvSpPr txBox="1"/>
      </xdr:nvSpPr>
      <xdr:spPr>
        <a:xfrm>
          <a:off x="10903736" y="1608792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4" name="直線コネクタ 663">
          <a:extLst>
            <a:ext uri="{FF2B5EF4-FFF2-40B4-BE49-F238E27FC236}">
              <a16:creationId xmlns:a16="http://schemas.microsoft.com/office/drawing/2014/main" id="{82344DA6-BC34-48C7-91E3-E6C07B132766}"/>
            </a:ext>
          </a:extLst>
        </xdr:cNvPr>
        <xdr:cNvCxnSpPr/>
      </xdr:nvCxnSpPr>
      <xdr:spPr>
        <a:xfrm>
          <a:off x="11210925" y="15906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5" name="【公民館】&#10;有形固定資産減価償却率グラフ枠">
          <a:extLst>
            <a:ext uri="{FF2B5EF4-FFF2-40B4-BE49-F238E27FC236}">
              <a16:creationId xmlns:a16="http://schemas.microsoft.com/office/drawing/2014/main" id="{490D7E70-5232-4E11-889E-61329794AEA8}"/>
            </a:ext>
          </a:extLst>
        </xdr:cNvPr>
        <xdr:cNvSpPr/>
      </xdr:nvSpPr>
      <xdr:spPr>
        <a:xfrm>
          <a:off x="112109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53339</xdr:rowOff>
    </xdr:from>
    <xdr:to>
      <xdr:col>85</xdr:col>
      <xdr:colOff>126364</xdr:colOff>
      <xdr:row>109</xdr:row>
      <xdr:rowOff>35379</xdr:rowOff>
    </xdr:to>
    <xdr:cxnSp macro="">
      <xdr:nvCxnSpPr>
        <xdr:cNvPr id="666" name="直線コネクタ 665">
          <a:extLst>
            <a:ext uri="{FF2B5EF4-FFF2-40B4-BE49-F238E27FC236}">
              <a16:creationId xmlns:a16="http://schemas.microsoft.com/office/drawing/2014/main" id="{2B85BE78-2C4B-473C-A381-8051F9C8A57C}"/>
            </a:ext>
          </a:extLst>
        </xdr:cNvPr>
        <xdr:cNvCxnSpPr/>
      </xdr:nvCxnSpPr>
      <xdr:spPr>
        <a:xfrm flipV="1">
          <a:off x="14696439" y="16337914"/>
          <a:ext cx="0" cy="15282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7" name="【公民館】&#10;有形固定資産減価償却率最小値テキスト">
          <a:extLst>
            <a:ext uri="{FF2B5EF4-FFF2-40B4-BE49-F238E27FC236}">
              <a16:creationId xmlns:a16="http://schemas.microsoft.com/office/drawing/2014/main" id="{819DB52A-FF32-47C3-847D-B541C18D0D6F}"/>
            </a:ext>
          </a:extLst>
        </xdr:cNvPr>
        <xdr:cNvSpPr txBox="1"/>
      </xdr:nvSpPr>
      <xdr:spPr>
        <a:xfrm>
          <a:off x="14735175" y="17870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68" name="直線コネクタ 667">
          <a:extLst>
            <a:ext uri="{FF2B5EF4-FFF2-40B4-BE49-F238E27FC236}">
              <a16:creationId xmlns:a16="http://schemas.microsoft.com/office/drawing/2014/main" id="{0203B209-2823-46C7-803B-5C4C50F348ED}"/>
            </a:ext>
          </a:extLst>
        </xdr:cNvPr>
        <xdr:cNvCxnSpPr/>
      </xdr:nvCxnSpPr>
      <xdr:spPr>
        <a:xfrm>
          <a:off x="14611350" y="1786617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16</xdr:rowOff>
    </xdr:from>
    <xdr:ext cx="340478" cy="259045"/>
    <xdr:sp macro="" textlink="">
      <xdr:nvSpPr>
        <xdr:cNvPr id="669" name="【公民館】&#10;有形固定資産減価償却率最大値テキスト">
          <a:extLst>
            <a:ext uri="{FF2B5EF4-FFF2-40B4-BE49-F238E27FC236}">
              <a16:creationId xmlns:a16="http://schemas.microsoft.com/office/drawing/2014/main" id="{A191A48C-C7B2-49C0-88CB-87A63B06912F}"/>
            </a:ext>
          </a:extLst>
        </xdr:cNvPr>
        <xdr:cNvSpPr txBox="1"/>
      </xdr:nvSpPr>
      <xdr:spPr>
        <a:xfrm>
          <a:off x="14735175" y="1611631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53339</xdr:rowOff>
    </xdr:from>
    <xdr:to>
      <xdr:col>86</xdr:col>
      <xdr:colOff>25400</xdr:colOff>
      <xdr:row>100</xdr:row>
      <xdr:rowOff>53339</xdr:rowOff>
    </xdr:to>
    <xdr:cxnSp macro="">
      <xdr:nvCxnSpPr>
        <xdr:cNvPr id="670" name="直線コネクタ 669">
          <a:extLst>
            <a:ext uri="{FF2B5EF4-FFF2-40B4-BE49-F238E27FC236}">
              <a16:creationId xmlns:a16="http://schemas.microsoft.com/office/drawing/2014/main" id="{32970299-726A-40FD-AA76-5AC88BDB98CB}"/>
            </a:ext>
          </a:extLst>
        </xdr:cNvPr>
        <xdr:cNvCxnSpPr/>
      </xdr:nvCxnSpPr>
      <xdr:spPr>
        <a:xfrm>
          <a:off x="14611350" y="1633791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98533</xdr:rowOff>
    </xdr:from>
    <xdr:ext cx="405111" cy="259045"/>
    <xdr:sp macro="" textlink="">
      <xdr:nvSpPr>
        <xdr:cNvPr id="671" name="【公民館】&#10;有形固定資産減価償却率平均値テキスト">
          <a:extLst>
            <a:ext uri="{FF2B5EF4-FFF2-40B4-BE49-F238E27FC236}">
              <a16:creationId xmlns:a16="http://schemas.microsoft.com/office/drawing/2014/main" id="{418BEC8A-EBB3-4230-A6B9-C86A2B1FFAF8}"/>
            </a:ext>
          </a:extLst>
        </xdr:cNvPr>
        <xdr:cNvSpPr txBox="1"/>
      </xdr:nvSpPr>
      <xdr:spPr>
        <a:xfrm>
          <a:off x="14735175" y="172467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120106</xdr:rowOff>
    </xdr:from>
    <xdr:to>
      <xdr:col>85</xdr:col>
      <xdr:colOff>177800</xdr:colOff>
      <xdr:row>106</xdr:row>
      <xdr:rowOff>50256</xdr:rowOff>
    </xdr:to>
    <xdr:sp macro="" textlink="">
      <xdr:nvSpPr>
        <xdr:cNvPr id="672" name="フローチャート: 判断 671">
          <a:extLst>
            <a:ext uri="{FF2B5EF4-FFF2-40B4-BE49-F238E27FC236}">
              <a16:creationId xmlns:a16="http://schemas.microsoft.com/office/drawing/2014/main" id="{F28CAEFB-778D-40C2-82B4-2B28B88D8D88}"/>
            </a:ext>
          </a:extLst>
        </xdr:cNvPr>
        <xdr:cNvSpPr/>
      </xdr:nvSpPr>
      <xdr:spPr>
        <a:xfrm>
          <a:off x="14649450" y="1726828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90714</xdr:rowOff>
    </xdr:from>
    <xdr:to>
      <xdr:col>81</xdr:col>
      <xdr:colOff>101600</xdr:colOff>
      <xdr:row>106</xdr:row>
      <xdr:rowOff>20864</xdr:rowOff>
    </xdr:to>
    <xdr:sp macro="" textlink="">
      <xdr:nvSpPr>
        <xdr:cNvPr id="673" name="フローチャート: 判断 672">
          <a:extLst>
            <a:ext uri="{FF2B5EF4-FFF2-40B4-BE49-F238E27FC236}">
              <a16:creationId xmlns:a16="http://schemas.microsoft.com/office/drawing/2014/main" id="{F138AFBC-F788-442D-ADF2-5294A1C647D5}"/>
            </a:ext>
          </a:extLst>
        </xdr:cNvPr>
        <xdr:cNvSpPr/>
      </xdr:nvSpPr>
      <xdr:spPr>
        <a:xfrm>
          <a:off x="13887450" y="1723253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67855</xdr:rowOff>
    </xdr:from>
    <xdr:to>
      <xdr:col>76</xdr:col>
      <xdr:colOff>165100</xdr:colOff>
      <xdr:row>105</xdr:row>
      <xdr:rowOff>169455</xdr:rowOff>
    </xdr:to>
    <xdr:sp macro="" textlink="">
      <xdr:nvSpPr>
        <xdr:cNvPr id="674" name="フローチャート: 判断 673">
          <a:extLst>
            <a:ext uri="{FF2B5EF4-FFF2-40B4-BE49-F238E27FC236}">
              <a16:creationId xmlns:a16="http://schemas.microsoft.com/office/drawing/2014/main" id="{1B9273DE-9992-4A5D-B874-2F97AC1134A1}"/>
            </a:ext>
          </a:extLst>
        </xdr:cNvPr>
        <xdr:cNvSpPr/>
      </xdr:nvSpPr>
      <xdr:spPr>
        <a:xfrm>
          <a:off x="13096875" y="1720968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92348</xdr:rowOff>
    </xdr:from>
    <xdr:to>
      <xdr:col>72</xdr:col>
      <xdr:colOff>38100</xdr:colOff>
      <xdr:row>106</xdr:row>
      <xdr:rowOff>22498</xdr:rowOff>
    </xdr:to>
    <xdr:sp macro="" textlink="">
      <xdr:nvSpPr>
        <xdr:cNvPr id="675" name="フローチャート: 判断 674">
          <a:extLst>
            <a:ext uri="{FF2B5EF4-FFF2-40B4-BE49-F238E27FC236}">
              <a16:creationId xmlns:a16="http://schemas.microsoft.com/office/drawing/2014/main" id="{636A902E-2964-41DF-A9AB-436F447F95D5}"/>
            </a:ext>
          </a:extLst>
        </xdr:cNvPr>
        <xdr:cNvSpPr/>
      </xdr:nvSpPr>
      <xdr:spPr>
        <a:xfrm>
          <a:off x="12296775" y="17237348"/>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123371</xdr:rowOff>
    </xdr:from>
    <xdr:to>
      <xdr:col>67</xdr:col>
      <xdr:colOff>101600</xdr:colOff>
      <xdr:row>106</xdr:row>
      <xdr:rowOff>53521</xdr:rowOff>
    </xdr:to>
    <xdr:sp macro="" textlink="">
      <xdr:nvSpPr>
        <xdr:cNvPr id="676" name="フローチャート: 判断 675">
          <a:extLst>
            <a:ext uri="{FF2B5EF4-FFF2-40B4-BE49-F238E27FC236}">
              <a16:creationId xmlns:a16="http://schemas.microsoft.com/office/drawing/2014/main" id="{EA26685C-5FD9-4AC7-AA4A-F2EB45484979}"/>
            </a:ext>
          </a:extLst>
        </xdr:cNvPr>
        <xdr:cNvSpPr/>
      </xdr:nvSpPr>
      <xdr:spPr>
        <a:xfrm>
          <a:off x="11487150" y="1727154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0B7ACBF0-B5C8-43D4-96B9-E3EFB7407B91}"/>
            </a:ext>
          </a:extLst>
        </xdr:cNvPr>
        <xdr:cNvSpPr txBox="1"/>
      </xdr:nvSpPr>
      <xdr:spPr>
        <a:xfrm>
          <a:off x="1452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B99DD3AD-45AE-4A7D-8339-FE46DE702D63}"/>
            </a:ext>
          </a:extLst>
        </xdr:cNvPr>
        <xdr:cNvSpPr txBox="1"/>
      </xdr:nvSpPr>
      <xdr:spPr>
        <a:xfrm>
          <a:off x="13763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8C207786-DA93-440E-B3C2-1027C8E1C4AE}"/>
            </a:ext>
          </a:extLst>
        </xdr:cNvPr>
        <xdr:cNvSpPr txBox="1"/>
      </xdr:nvSpPr>
      <xdr:spPr>
        <a:xfrm>
          <a:off x="12973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0EE7A49C-4DF2-44A4-A87A-2413B079085B}"/>
            </a:ext>
          </a:extLst>
        </xdr:cNvPr>
        <xdr:cNvSpPr txBox="1"/>
      </xdr:nvSpPr>
      <xdr:spPr>
        <a:xfrm>
          <a:off x="12172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05A603F7-E774-4421-BB8A-5E12ED9B82A0}"/>
            </a:ext>
          </a:extLst>
        </xdr:cNvPr>
        <xdr:cNvSpPr txBox="1"/>
      </xdr:nvSpPr>
      <xdr:spPr>
        <a:xfrm>
          <a:off x="11363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95613</xdr:rowOff>
    </xdr:from>
    <xdr:to>
      <xdr:col>85</xdr:col>
      <xdr:colOff>177800</xdr:colOff>
      <xdr:row>103</xdr:row>
      <xdr:rowOff>25763</xdr:rowOff>
    </xdr:to>
    <xdr:sp macro="" textlink="">
      <xdr:nvSpPr>
        <xdr:cNvPr id="682" name="楕円 681">
          <a:extLst>
            <a:ext uri="{FF2B5EF4-FFF2-40B4-BE49-F238E27FC236}">
              <a16:creationId xmlns:a16="http://schemas.microsoft.com/office/drawing/2014/main" id="{AB234081-9D8A-49BC-A4B8-289802A8A1BE}"/>
            </a:ext>
          </a:extLst>
        </xdr:cNvPr>
        <xdr:cNvSpPr/>
      </xdr:nvSpPr>
      <xdr:spPr>
        <a:xfrm>
          <a:off x="14649450" y="16726263"/>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118490</xdr:rowOff>
    </xdr:from>
    <xdr:ext cx="405111" cy="259045"/>
    <xdr:sp macro="" textlink="">
      <xdr:nvSpPr>
        <xdr:cNvPr id="683" name="【公民館】&#10;有形固定資産減価償却率該当値テキスト">
          <a:extLst>
            <a:ext uri="{FF2B5EF4-FFF2-40B4-BE49-F238E27FC236}">
              <a16:creationId xmlns:a16="http://schemas.microsoft.com/office/drawing/2014/main" id="{0AE0D8C7-94D9-4173-B1ED-691A05AB276E}"/>
            </a:ext>
          </a:extLst>
        </xdr:cNvPr>
        <xdr:cNvSpPr txBox="1"/>
      </xdr:nvSpPr>
      <xdr:spPr>
        <a:xfrm>
          <a:off x="14735175" y="16580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59689</xdr:rowOff>
    </xdr:from>
    <xdr:to>
      <xdr:col>81</xdr:col>
      <xdr:colOff>101600</xdr:colOff>
      <xdr:row>102</xdr:row>
      <xdr:rowOff>161289</xdr:rowOff>
    </xdr:to>
    <xdr:sp macro="" textlink="">
      <xdr:nvSpPr>
        <xdr:cNvPr id="684" name="楕円 683">
          <a:extLst>
            <a:ext uri="{FF2B5EF4-FFF2-40B4-BE49-F238E27FC236}">
              <a16:creationId xmlns:a16="http://schemas.microsoft.com/office/drawing/2014/main" id="{448855FB-2A19-44B1-83F8-9A935410DD8B}"/>
            </a:ext>
          </a:extLst>
        </xdr:cNvPr>
        <xdr:cNvSpPr/>
      </xdr:nvSpPr>
      <xdr:spPr>
        <a:xfrm>
          <a:off x="13887450" y="1669033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110489</xdr:rowOff>
    </xdr:from>
    <xdr:to>
      <xdr:col>85</xdr:col>
      <xdr:colOff>127000</xdr:colOff>
      <xdr:row>102</xdr:row>
      <xdr:rowOff>146413</xdr:rowOff>
    </xdr:to>
    <xdr:cxnSp macro="">
      <xdr:nvCxnSpPr>
        <xdr:cNvPr id="685" name="直線コネクタ 684">
          <a:extLst>
            <a:ext uri="{FF2B5EF4-FFF2-40B4-BE49-F238E27FC236}">
              <a16:creationId xmlns:a16="http://schemas.microsoft.com/office/drawing/2014/main" id="{3A02D5E9-B8ED-4E07-9EA4-FC97BB7EFAEB}"/>
            </a:ext>
          </a:extLst>
        </xdr:cNvPr>
        <xdr:cNvCxnSpPr/>
      </xdr:nvCxnSpPr>
      <xdr:spPr>
        <a:xfrm>
          <a:off x="13935075" y="16737964"/>
          <a:ext cx="762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22134</xdr:rowOff>
    </xdr:from>
    <xdr:to>
      <xdr:col>76</xdr:col>
      <xdr:colOff>165100</xdr:colOff>
      <xdr:row>102</xdr:row>
      <xdr:rowOff>123734</xdr:rowOff>
    </xdr:to>
    <xdr:sp macro="" textlink="">
      <xdr:nvSpPr>
        <xdr:cNvPr id="686" name="楕円 685">
          <a:extLst>
            <a:ext uri="{FF2B5EF4-FFF2-40B4-BE49-F238E27FC236}">
              <a16:creationId xmlns:a16="http://schemas.microsoft.com/office/drawing/2014/main" id="{47C00EFA-4EBA-4EFC-AD57-8946F6D5F678}"/>
            </a:ext>
          </a:extLst>
        </xdr:cNvPr>
        <xdr:cNvSpPr/>
      </xdr:nvSpPr>
      <xdr:spPr>
        <a:xfrm>
          <a:off x="13096875" y="16652784"/>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72934</xdr:rowOff>
    </xdr:from>
    <xdr:to>
      <xdr:col>81</xdr:col>
      <xdr:colOff>50800</xdr:colOff>
      <xdr:row>102</xdr:row>
      <xdr:rowOff>110489</xdr:rowOff>
    </xdr:to>
    <xdr:cxnSp macro="">
      <xdr:nvCxnSpPr>
        <xdr:cNvPr id="687" name="直線コネクタ 686">
          <a:extLst>
            <a:ext uri="{FF2B5EF4-FFF2-40B4-BE49-F238E27FC236}">
              <a16:creationId xmlns:a16="http://schemas.microsoft.com/office/drawing/2014/main" id="{A642DBA3-A813-4E7E-ADBA-9D5C06A8E75D}"/>
            </a:ext>
          </a:extLst>
        </xdr:cNvPr>
        <xdr:cNvCxnSpPr/>
      </xdr:nvCxnSpPr>
      <xdr:spPr>
        <a:xfrm>
          <a:off x="13144500" y="16700409"/>
          <a:ext cx="790575"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152763</xdr:rowOff>
    </xdr:from>
    <xdr:to>
      <xdr:col>72</xdr:col>
      <xdr:colOff>38100</xdr:colOff>
      <xdr:row>102</xdr:row>
      <xdr:rowOff>82913</xdr:rowOff>
    </xdr:to>
    <xdr:sp macro="" textlink="">
      <xdr:nvSpPr>
        <xdr:cNvPr id="688" name="楕円 687">
          <a:extLst>
            <a:ext uri="{FF2B5EF4-FFF2-40B4-BE49-F238E27FC236}">
              <a16:creationId xmlns:a16="http://schemas.microsoft.com/office/drawing/2014/main" id="{3F4C7194-A407-4EFF-9BCF-CAA3DCF637B5}"/>
            </a:ext>
          </a:extLst>
        </xdr:cNvPr>
        <xdr:cNvSpPr/>
      </xdr:nvSpPr>
      <xdr:spPr>
        <a:xfrm>
          <a:off x="12296775" y="16611963"/>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32113</xdr:rowOff>
    </xdr:from>
    <xdr:to>
      <xdr:col>76</xdr:col>
      <xdr:colOff>114300</xdr:colOff>
      <xdr:row>102</xdr:row>
      <xdr:rowOff>72934</xdr:rowOff>
    </xdr:to>
    <xdr:cxnSp macro="">
      <xdr:nvCxnSpPr>
        <xdr:cNvPr id="689" name="直線コネクタ 688">
          <a:extLst>
            <a:ext uri="{FF2B5EF4-FFF2-40B4-BE49-F238E27FC236}">
              <a16:creationId xmlns:a16="http://schemas.microsoft.com/office/drawing/2014/main" id="{4850DEA0-D613-499F-9449-213F868406D5}"/>
            </a:ext>
          </a:extLst>
        </xdr:cNvPr>
        <xdr:cNvCxnSpPr/>
      </xdr:nvCxnSpPr>
      <xdr:spPr>
        <a:xfrm>
          <a:off x="12344400" y="16659588"/>
          <a:ext cx="8001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103777</xdr:rowOff>
    </xdr:from>
    <xdr:to>
      <xdr:col>67</xdr:col>
      <xdr:colOff>101600</xdr:colOff>
      <xdr:row>103</xdr:row>
      <xdr:rowOff>33927</xdr:rowOff>
    </xdr:to>
    <xdr:sp macro="" textlink="">
      <xdr:nvSpPr>
        <xdr:cNvPr id="690" name="楕円 689">
          <a:extLst>
            <a:ext uri="{FF2B5EF4-FFF2-40B4-BE49-F238E27FC236}">
              <a16:creationId xmlns:a16="http://schemas.microsoft.com/office/drawing/2014/main" id="{B889FF16-4D33-45FA-A07E-8EE6CD5C11C9}"/>
            </a:ext>
          </a:extLst>
        </xdr:cNvPr>
        <xdr:cNvSpPr/>
      </xdr:nvSpPr>
      <xdr:spPr>
        <a:xfrm>
          <a:off x="11487150" y="16737602"/>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32113</xdr:rowOff>
    </xdr:from>
    <xdr:to>
      <xdr:col>71</xdr:col>
      <xdr:colOff>177800</xdr:colOff>
      <xdr:row>102</xdr:row>
      <xdr:rowOff>154577</xdr:rowOff>
    </xdr:to>
    <xdr:cxnSp macro="">
      <xdr:nvCxnSpPr>
        <xdr:cNvPr id="691" name="直線コネクタ 690">
          <a:extLst>
            <a:ext uri="{FF2B5EF4-FFF2-40B4-BE49-F238E27FC236}">
              <a16:creationId xmlns:a16="http://schemas.microsoft.com/office/drawing/2014/main" id="{BDCEA1F3-A89A-4CB5-A1F8-64254619414C}"/>
            </a:ext>
          </a:extLst>
        </xdr:cNvPr>
        <xdr:cNvCxnSpPr/>
      </xdr:nvCxnSpPr>
      <xdr:spPr>
        <a:xfrm flipV="1">
          <a:off x="11534775" y="16659588"/>
          <a:ext cx="809625" cy="125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11991</xdr:rowOff>
    </xdr:from>
    <xdr:ext cx="405111" cy="259045"/>
    <xdr:sp macro="" textlink="">
      <xdr:nvSpPr>
        <xdr:cNvPr id="692" name="n_1aveValue【公民館】&#10;有形固定資産減価償却率">
          <a:extLst>
            <a:ext uri="{FF2B5EF4-FFF2-40B4-BE49-F238E27FC236}">
              <a16:creationId xmlns:a16="http://schemas.microsoft.com/office/drawing/2014/main" id="{3263D920-3463-4B8F-B977-5CF2BC8C485C}"/>
            </a:ext>
          </a:extLst>
        </xdr:cNvPr>
        <xdr:cNvSpPr txBox="1"/>
      </xdr:nvSpPr>
      <xdr:spPr>
        <a:xfrm>
          <a:off x="13745219" y="17325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160582</xdr:rowOff>
    </xdr:from>
    <xdr:ext cx="405111" cy="259045"/>
    <xdr:sp macro="" textlink="">
      <xdr:nvSpPr>
        <xdr:cNvPr id="693" name="n_2aveValue【公民館】&#10;有形固定資産減価償却率">
          <a:extLst>
            <a:ext uri="{FF2B5EF4-FFF2-40B4-BE49-F238E27FC236}">
              <a16:creationId xmlns:a16="http://schemas.microsoft.com/office/drawing/2014/main" id="{DDA22F29-B907-483A-A920-F1135167DE38}"/>
            </a:ext>
          </a:extLst>
        </xdr:cNvPr>
        <xdr:cNvSpPr txBox="1"/>
      </xdr:nvSpPr>
      <xdr:spPr>
        <a:xfrm>
          <a:off x="12964169" y="17308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13625</xdr:rowOff>
    </xdr:from>
    <xdr:ext cx="405111" cy="259045"/>
    <xdr:sp macro="" textlink="">
      <xdr:nvSpPr>
        <xdr:cNvPr id="694" name="n_3aveValue【公民館】&#10;有形固定資産減価償却率">
          <a:extLst>
            <a:ext uri="{FF2B5EF4-FFF2-40B4-BE49-F238E27FC236}">
              <a16:creationId xmlns:a16="http://schemas.microsoft.com/office/drawing/2014/main" id="{308DD5E8-9433-436F-A34B-A2BDD396B020}"/>
            </a:ext>
          </a:extLst>
        </xdr:cNvPr>
        <xdr:cNvSpPr txBox="1"/>
      </xdr:nvSpPr>
      <xdr:spPr>
        <a:xfrm>
          <a:off x="12164069" y="17326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44648</xdr:rowOff>
    </xdr:from>
    <xdr:ext cx="405111" cy="259045"/>
    <xdr:sp macro="" textlink="">
      <xdr:nvSpPr>
        <xdr:cNvPr id="695" name="n_4aveValue【公民館】&#10;有形固定資産減価償却率">
          <a:extLst>
            <a:ext uri="{FF2B5EF4-FFF2-40B4-BE49-F238E27FC236}">
              <a16:creationId xmlns:a16="http://schemas.microsoft.com/office/drawing/2014/main" id="{1BA9655A-B225-4D30-981A-F0B3618367D9}"/>
            </a:ext>
          </a:extLst>
        </xdr:cNvPr>
        <xdr:cNvSpPr txBox="1"/>
      </xdr:nvSpPr>
      <xdr:spPr>
        <a:xfrm>
          <a:off x="11354444" y="17364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6366</xdr:rowOff>
    </xdr:from>
    <xdr:ext cx="405111" cy="259045"/>
    <xdr:sp macro="" textlink="">
      <xdr:nvSpPr>
        <xdr:cNvPr id="696" name="n_1mainValue【公民館】&#10;有形固定資産減価償却率">
          <a:extLst>
            <a:ext uri="{FF2B5EF4-FFF2-40B4-BE49-F238E27FC236}">
              <a16:creationId xmlns:a16="http://schemas.microsoft.com/office/drawing/2014/main" id="{824320A5-3C93-41C4-A58E-567DD2966B7E}"/>
            </a:ext>
          </a:extLst>
        </xdr:cNvPr>
        <xdr:cNvSpPr txBox="1"/>
      </xdr:nvSpPr>
      <xdr:spPr>
        <a:xfrm>
          <a:off x="13745219" y="16468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140261</xdr:rowOff>
    </xdr:from>
    <xdr:ext cx="405111" cy="259045"/>
    <xdr:sp macro="" textlink="">
      <xdr:nvSpPr>
        <xdr:cNvPr id="697" name="n_2mainValue【公民館】&#10;有形固定資産減価償却率">
          <a:extLst>
            <a:ext uri="{FF2B5EF4-FFF2-40B4-BE49-F238E27FC236}">
              <a16:creationId xmlns:a16="http://schemas.microsoft.com/office/drawing/2014/main" id="{693FB41F-0C1A-42E0-A261-C9E712881E9F}"/>
            </a:ext>
          </a:extLst>
        </xdr:cNvPr>
        <xdr:cNvSpPr txBox="1"/>
      </xdr:nvSpPr>
      <xdr:spPr>
        <a:xfrm>
          <a:off x="12964169" y="164311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99440</xdr:rowOff>
    </xdr:from>
    <xdr:ext cx="405111" cy="259045"/>
    <xdr:sp macro="" textlink="">
      <xdr:nvSpPr>
        <xdr:cNvPr id="698" name="n_3mainValue【公民館】&#10;有形固定資産減価償却率">
          <a:extLst>
            <a:ext uri="{FF2B5EF4-FFF2-40B4-BE49-F238E27FC236}">
              <a16:creationId xmlns:a16="http://schemas.microsoft.com/office/drawing/2014/main" id="{DDA23969-0482-4ACC-9F43-C674E23255C8}"/>
            </a:ext>
          </a:extLst>
        </xdr:cNvPr>
        <xdr:cNvSpPr txBox="1"/>
      </xdr:nvSpPr>
      <xdr:spPr>
        <a:xfrm>
          <a:off x="12164069" y="163903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50454</xdr:rowOff>
    </xdr:from>
    <xdr:ext cx="405111" cy="259045"/>
    <xdr:sp macro="" textlink="">
      <xdr:nvSpPr>
        <xdr:cNvPr id="699" name="n_4mainValue【公民館】&#10;有形固定資産減価償却率">
          <a:extLst>
            <a:ext uri="{FF2B5EF4-FFF2-40B4-BE49-F238E27FC236}">
              <a16:creationId xmlns:a16="http://schemas.microsoft.com/office/drawing/2014/main" id="{FE8063C6-DEF9-493E-9B65-DA01AEC41D8F}"/>
            </a:ext>
          </a:extLst>
        </xdr:cNvPr>
        <xdr:cNvSpPr txBox="1"/>
      </xdr:nvSpPr>
      <xdr:spPr>
        <a:xfrm>
          <a:off x="11354444" y="16506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0" name="正方形/長方形 699">
          <a:extLst>
            <a:ext uri="{FF2B5EF4-FFF2-40B4-BE49-F238E27FC236}">
              <a16:creationId xmlns:a16="http://schemas.microsoft.com/office/drawing/2014/main" id="{7E6B72A4-A09A-4DA6-91BF-49AC3377F3E3}"/>
            </a:ext>
          </a:extLst>
        </xdr:cNvPr>
        <xdr:cNvSpPr/>
      </xdr:nvSpPr>
      <xdr:spPr>
        <a:xfrm>
          <a:off x="164592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1" name="正方形/長方形 700">
          <a:extLst>
            <a:ext uri="{FF2B5EF4-FFF2-40B4-BE49-F238E27FC236}">
              <a16:creationId xmlns:a16="http://schemas.microsoft.com/office/drawing/2014/main" id="{899A495F-A145-4B0B-B591-D5D6F5183A5F}"/>
            </a:ext>
          </a:extLst>
        </xdr:cNvPr>
        <xdr:cNvSpPr/>
      </xdr:nvSpPr>
      <xdr:spPr>
        <a:xfrm>
          <a:off x="165830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2" name="正方形/長方形 701">
          <a:extLst>
            <a:ext uri="{FF2B5EF4-FFF2-40B4-BE49-F238E27FC236}">
              <a16:creationId xmlns:a16="http://schemas.microsoft.com/office/drawing/2014/main" id="{D2E1DEEC-9B58-4ECC-86D6-28C619CD6D41}"/>
            </a:ext>
          </a:extLst>
        </xdr:cNvPr>
        <xdr:cNvSpPr/>
      </xdr:nvSpPr>
      <xdr:spPr>
        <a:xfrm>
          <a:off x="165830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3" name="正方形/長方形 702">
          <a:extLst>
            <a:ext uri="{FF2B5EF4-FFF2-40B4-BE49-F238E27FC236}">
              <a16:creationId xmlns:a16="http://schemas.microsoft.com/office/drawing/2014/main" id="{B2D53AB5-E759-455E-AE7D-4749179B0543}"/>
            </a:ext>
          </a:extLst>
        </xdr:cNvPr>
        <xdr:cNvSpPr/>
      </xdr:nvSpPr>
      <xdr:spPr>
        <a:xfrm>
          <a:off x="174879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4" name="正方形/長方形 703">
          <a:extLst>
            <a:ext uri="{FF2B5EF4-FFF2-40B4-BE49-F238E27FC236}">
              <a16:creationId xmlns:a16="http://schemas.microsoft.com/office/drawing/2014/main" id="{0295E108-8286-491F-9CB5-42562CE517A3}"/>
            </a:ext>
          </a:extLst>
        </xdr:cNvPr>
        <xdr:cNvSpPr/>
      </xdr:nvSpPr>
      <xdr:spPr>
        <a:xfrm>
          <a:off x="174879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5" name="正方形/長方形 704">
          <a:extLst>
            <a:ext uri="{FF2B5EF4-FFF2-40B4-BE49-F238E27FC236}">
              <a16:creationId xmlns:a16="http://schemas.microsoft.com/office/drawing/2014/main" id="{1A03FB68-218B-41EB-938A-31B433935AFD}"/>
            </a:ext>
          </a:extLst>
        </xdr:cNvPr>
        <xdr:cNvSpPr/>
      </xdr:nvSpPr>
      <xdr:spPr>
        <a:xfrm>
          <a:off x="185166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6" name="正方形/長方形 705">
          <a:extLst>
            <a:ext uri="{FF2B5EF4-FFF2-40B4-BE49-F238E27FC236}">
              <a16:creationId xmlns:a16="http://schemas.microsoft.com/office/drawing/2014/main" id="{27B55FEA-52C5-4A4F-A4D1-53D1E9F98BF6}"/>
            </a:ext>
          </a:extLst>
        </xdr:cNvPr>
        <xdr:cNvSpPr/>
      </xdr:nvSpPr>
      <xdr:spPr>
        <a:xfrm>
          <a:off x="185166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7" name="正方形/長方形 706">
          <a:extLst>
            <a:ext uri="{FF2B5EF4-FFF2-40B4-BE49-F238E27FC236}">
              <a16:creationId xmlns:a16="http://schemas.microsoft.com/office/drawing/2014/main" id="{80465EB0-E9F6-4D46-8CE1-3F3A6039029A}"/>
            </a:ext>
          </a:extLst>
        </xdr:cNvPr>
        <xdr:cNvSpPr/>
      </xdr:nvSpPr>
      <xdr:spPr>
        <a:xfrm>
          <a:off x="164592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8" name="テキスト ボックス 707">
          <a:extLst>
            <a:ext uri="{FF2B5EF4-FFF2-40B4-BE49-F238E27FC236}">
              <a16:creationId xmlns:a16="http://schemas.microsoft.com/office/drawing/2014/main" id="{EF25A945-D7A7-4929-9A70-0F881AE5F3D8}"/>
            </a:ext>
          </a:extLst>
        </xdr:cNvPr>
        <xdr:cNvSpPr txBox="1"/>
      </xdr:nvSpPr>
      <xdr:spPr>
        <a:xfrm>
          <a:off x="16440150"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9" name="直線コネクタ 708">
          <a:extLst>
            <a:ext uri="{FF2B5EF4-FFF2-40B4-BE49-F238E27FC236}">
              <a16:creationId xmlns:a16="http://schemas.microsoft.com/office/drawing/2014/main" id="{93AE2DDA-F364-46A2-9ACF-6BB483AEC5AC}"/>
            </a:ext>
          </a:extLst>
        </xdr:cNvPr>
        <xdr:cNvCxnSpPr/>
      </xdr:nvCxnSpPr>
      <xdr:spPr>
        <a:xfrm>
          <a:off x="164592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10" name="直線コネクタ 709">
          <a:extLst>
            <a:ext uri="{FF2B5EF4-FFF2-40B4-BE49-F238E27FC236}">
              <a16:creationId xmlns:a16="http://schemas.microsoft.com/office/drawing/2014/main" id="{1B29EAF2-C7F8-4268-8560-530C19E50E96}"/>
            </a:ext>
          </a:extLst>
        </xdr:cNvPr>
        <xdr:cNvCxnSpPr/>
      </xdr:nvCxnSpPr>
      <xdr:spPr>
        <a:xfrm>
          <a:off x="16459200" y="17811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11" name="テキスト ボックス 710">
          <a:extLst>
            <a:ext uri="{FF2B5EF4-FFF2-40B4-BE49-F238E27FC236}">
              <a16:creationId xmlns:a16="http://schemas.microsoft.com/office/drawing/2014/main" id="{071EE383-EB22-4B2F-8B45-6BCF15FA6676}"/>
            </a:ext>
          </a:extLst>
        </xdr:cNvPr>
        <xdr:cNvSpPr txBox="1"/>
      </xdr:nvSpPr>
      <xdr:spPr>
        <a:xfrm>
          <a:off x="16052346" y="17666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12" name="直線コネクタ 711">
          <a:extLst>
            <a:ext uri="{FF2B5EF4-FFF2-40B4-BE49-F238E27FC236}">
              <a16:creationId xmlns:a16="http://schemas.microsoft.com/office/drawing/2014/main" id="{9008836A-198E-480E-AE42-846E3AA26EA2}"/>
            </a:ext>
          </a:extLst>
        </xdr:cNvPr>
        <xdr:cNvCxnSpPr/>
      </xdr:nvCxnSpPr>
      <xdr:spPr>
        <a:xfrm>
          <a:off x="16459200" y="17430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3" name="テキスト ボックス 712">
          <a:extLst>
            <a:ext uri="{FF2B5EF4-FFF2-40B4-BE49-F238E27FC236}">
              <a16:creationId xmlns:a16="http://schemas.microsoft.com/office/drawing/2014/main" id="{00FE6E06-17CD-465E-98F0-401502904668}"/>
            </a:ext>
          </a:extLst>
        </xdr:cNvPr>
        <xdr:cNvSpPr txBox="1"/>
      </xdr:nvSpPr>
      <xdr:spPr>
        <a:xfrm>
          <a:off x="16052346" y="17285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4" name="直線コネクタ 713">
          <a:extLst>
            <a:ext uri="{FF2B5EF4-FFF2-40B4-BE49-F238E27FC236}">
              <a16:creationId xmlns:a16="http://schemas.microsoft.com/office/drawing/2014/main" id="{F1660698-E76F-44E7-8F14-79C0709E7883}"/>
            </a:ext>
          </a:extLst>
        </xdr:cNvPr>
        <xdr:cNvCxnSpPr/>
      </xdr:nvCxnSpPr>
      <xdr:spPr>
        <a:xfrm>
          <a:off x="16459200" y="17049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103</xdr:row>
      <xdr:rowOff>105427</xdr:rowOff>
    </xdr:from>
    <xdr:ext cx="531299" cy="259045"/>
    <xdr:sp macro="" textlink="">
      <xdr:nvSpPr>
        <xdr:cNvPr id="715" name="テキスト ボックス 714">
          <a:extLst>
            <a:ext uri="{FF2B5EF4-FFF2-40B4-BE49-F238E27FC236}">
              <a16:creationId xmlns:a16="http://schemas.microsoft.com/office/drawing/2014/main" id="{DDE1BFE9-DA1F-4743-A919-9F1A20B067BE}"/>
            </a:ext>
          </a:extLst>
        </xdr:cNvPr>
        <xdr:cNvSpPr txBox="1"/>
      </xdr:nvSpPr>
      <xdr:spPr>
        <a:xfrm>
          <a:off x="15985051" y="169043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6" name="直線コネクタ 715">
          <a:extLst>
            <a:ext uri="{FF2B5EF4-FFF2-40B4-BE49-F238E27FC236}">
              <a16:creationId xmlns:a16="http://schemas.microsoft.com/office/drawing/2014/main" id="{40758B01-13FC-4DF7-804C-DDC170CCE63A}"/>
            </a:ext>
          </a:extLst>
        </xdr:cNvPr>
        <xdr:cNvCxnSpPr/>
      </xdr:nvCxnSpPr>
      <xdr:spPr>
        <a:xfrm>
          <a:off x="16459200" y="16668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101</xdr:row>
      <xdr:rowOff>67327</xdr:rowOff>
    </xdr:from>
    <xdr:ext cx="531299" cy="259045"/>
    <xdr:sp macro="" textlink="">
      <xdr:nvSpPr>
        <xdr:cNvPr id="717" name="テキスト ボックス 716">
          <a:extLst>
            <a:ext uri="{FF2B5EF4-FFF2-40B4-BE49-F238E27FC236}">
              <a16:creationId xmlns:a16="http://schemas.microsoft.com/office/drawing/2014/main" id="{408DAD55-F18D-4586-B247-D120D5102190}"/>
            </a:ext>
          </a:extLst>
        </xdr:cNvPr>
        <xdr:cNvSpPr txBox="1"/>
      </xdr:nvSpPr>
      <xdr:spPr>
        <a:xfrm>
          <a:off x="15985051" y="165233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8" name="直線コネクタ 717">
          <a:extLst>
            <a:ext uri="{FF2B5EF4-FFF2-40B4-BE49-F238E27FC236}">
              <a16:creationId xmlns:a16="http://schemas.microsoft.com/office/drawing/2014/main" id="{CCEE1A26-56CF-4B0B-8F5C-D3CF708167F2}"/>
            </a:ext>
          </a:extLst>
        </xdr:cNvPr>
        <xdr:cNvCxnSpPr/>
      </xdr:nvCxnSpPr>
      <xdr:spPr>
        <a:xfrm>
          <a:off x="16459200" y="16287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719" name="テキスト ボックス 718">
          <a:extLst>
            <a:ext uri="{FF2B5EF4-FFF2-40B4-BE49-F238E27FC236}">
              <a16:creationId xmlns:a16="http://schemas.microsoft.com/office/drawing/2014/main" id="{11572985-DC74-4C24-B92F-7A3C15788C40}"/>
            </a:ext>
          </a:extLst>
        </xdr:cNvPr>
        <xdr:cNvSpPr txBox="1"/>
      </xdr:nvSpPr>
      <xdr:spPr>
        <a:xfrm>
          <a:off x="15985051" y="161423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0" name="直線コネクタ 719">
          <a:extLst>
            <a:ext uri="{FF2B5EF4-FFF2-40B4-BE49-F238E27FC236}">
              <a16:creationId xmlns:a16="http://schemas.microsoft.com/office/drawing/2014/main" id="{C5E16A72-4A75-412D-ACB4-F3A76A60E714}"/>
            </a:ext>
          </a:extLst>
        </xdr:cNvPr>
        <xdr:cNvCxnSpPr/>
      </xdr:nvCxnSpPr>
      <xdr:spPr>
        <a:xfrm>
          <a:off x="164592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721" name="テキスト ボックス 720">
          <a:extLst>
            <a:ext uri="{FF2B5EF4-FFF2-40B4-BE49-F238E27FC236}">
              <a16:creationId xmlns:a16="http://schemas.microsoft.com/office/drawing/2014/main" id="{665A893E-4EF8-43F7-859C-481D1A76403F}"/>
            </a:ext>
          </a:extLst>
        </xdr:cNvPr>
        <xdr:cNvSpPr txBox="1"/>
      </xdr:nvSpPr>
      <xdr:spPr>
        <a:xfrm>
          <a:off x="15985051" y="157613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2" name="【公民館】&#10;一人当たり面積グラフ枠">
          <a:extLst>
            <a:ext uri="{FF2B5EF4-FFF2-40B4-BE49-F238E27FC236}">
              <a16:creationId xmlns:a16="http://schemas.microsoft.com/office/drawing/2014/main" id="{B9465B47-BDCB-4DB5-BAC1-60B1D94191C3}"/>
            </a:ext>
          </a:extLst>
        </xdr:cNvPr>
        <xdr:cNvSpPr/>
      </xdr:nvSpPr>
      <xdr:spPr>
        <a:xfrm>
          <a:off x="164592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136550</xdr:rowOff>
    </xdr:from>
    <xdr:to>
      <xdr:col>116</xdr:col>
      <xdr:colOff>62864</xdr:colOff>
      <xdr:row>108</xdr:row>
      <xdr:rowOff>150952</xdr:rowOff>
    </xdr:to>
    <xdr:cxnSp macro="">
      <xdr:nvCxnSpPr>
        <xdr:cNvPr id="723" name="直線コネクタ 722">
          <a:extLst>
            <a:ext uri="{FF2B5EF4-FFF2-40B4-BE49-F238E27FC236}">
              <a16:creationId xmlns:a16="http://schemas.microsoft.com/office/drawing/2014/main" id="{54DD89AF-FB63-4BDF-955E-181EEF0F62D2}"/>
            </a:ext>
          </a:extLst>
        </xdr:cNvPr>
        <xdr:cNvCxnSpPr/>
      </xdr:nvCxnSpPr>
      <xdr:spPr>
        <a:xfrm flipV="1">
          <a:off x="19954239" y="16427475"/>
          <a:ext cx="0" cy="1382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154779</xdr:rowOff>
    </xdr:from>
    <xdr:ext cx="469744" cy="259045"/>
    <xdr:sp macro="" textlink="">
      <xdr:nvSpPr>
        <xdr:cNvPr id="724" name="【公民館】&#10;一人当たり面積最小値テキスト">
          <a:extLst>
            <a:ext uri="{FF2B5EF4-FFF2-40B4-BE49-F238E27FC236}">
              <a16:creationId xmlns:a16="http://schemas.microsoft.com/office/drawing/2014/main" id="{B43C29C8-7DCB-43F7-A6A7-C89DFCDBF8BF}"/>
            </a:ext>
          </a:extLst>
        </xdr:cNvPr>
        <xdr:cNvSpPr txBox="1"/>
      </xdr:nvSpPr>
      <xdr:spPr>
        <a:xfrm>
          <a:off x="19992975" y="17814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150952</xdr:rowOff>
    </xdr:from>
    <xdr:to>
      <xdr:col>116</xdr:col>
      <xdr:colOff>152400</xdr:colOff>
      <xdr:row>108</xdr:row>
      <xdr:rowOff>150952</xdr:rowOff>
    </xdr:to>
    <xdr:cxnSp macro="">
      <xdr:nvCxnSpPr>
        <xdr:cNvPr id="725" name="直線コネクタ 724">
          <a:extLst>
            <a:ext uri="{FF2B5EF4-FFF2-40B4-BE49-F238E27FC236}">
              <a16:creationId xmlns:a16="http://schemas.microsoft.com/office/drawing/2014/main" id="{987A9307-1243-4285-AA3F-8450EE341198}"/>
            </a:ext>
          </a:extLst>
        </xdr:cNvPr>
        <xdr:cNvCxnSpPr/>
      </xdr:nvCxnSpPr>
      <xdr:spPr>
        <a:xfrm>
          <a:off x="19878675" y="1781030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83227</xdr:rowOff>
    </xdr:from>
    <xdr:ext cx="534377" cy="259045"/>
    <xdr:sp macro="" textlink="">
      <xdr:nvSpPr>
        <xdr:cNvPr id="726" name="【公民館】&#10;一人当たり面積最大値テキスト">
          <a:extLst>
            <a:ext uri="{FF2B5EF4-FFF2-40B4-BE49-F238E27FC236}">
              <a16:creationId xmlns:a16="http://schemas.microsoft.com/office/drawing/2014/main" id="{26B09589-A685-4F84-A908-E7BC3AB7F3D4}"/>
            </a:ext>
          </a:extLst>
        </xdr:cNvPr>
        <xdr:cNvSpPr txBox="1"/>
      </xdr:nvSpPr>
      <xdr:spPr>
        <a:xfrm>
          <a:off x="19992975" y="16202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136550</xdr:rowOff>
    </xdr:from>
    <xdr:to>
      <xdr:col>116</xdr:col>
      <xdr:colOff>152400</xdr:colOff>
      <xdr:row>100</xdr:row>
      <xdr:rowOff>136550</xdr:rowOff>
    </xdr:to>
    <xdr:cxnSp macro="">
      <xdr:nvCxnSpPr>
        <xdr:cNvPr id="727" name="直線コネクタ 726">
          <a:extLst>
            <a:ext uri="{FF2B5EF4-FFF2-40B4-BE49-F238E27FC236}">
              <a16:creationId xmlns:a16="http://schemas.microsoft.com/office/drawing/2014/main" id="{A8DA0DFD-5D22-4FF2-B8F2-1C30B23365E7}"/>
            </a:ext>
          </a:extLst>
        </xdr:cNvPr>
        <xdr:cNvCxnSpPr/>
      </xdr:nvCxnSpPr>
      <xdr:spPr>
        <a:xfrm>
          <a:off x="19878675" y="164274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43933</xdr:rowOff>
    </xdr:from>
    <xdr:ext cx="469744" cy="259045"/>
    <xdr:sp macro="" textlink="">
      <xdr:nvSpPr>
        <xdr:cNvPr id="728" name="【公民館】&#10;一人当たり面積平均値テキスト">
          <a:extLst>
            <a:ext uri="{FF2B5EF4-FFF2-40B4-BE49-F238E27FC236}">
              <a16:creationId xmlns:a16="http://schemas.microsoft.com/office/drawing/2014/main" id="{5CC04EE6-4E7A-4B6C-970A-9F94A819C371}"/>
            </a:ext>
          </a:extLst>
        </xdr:cNvPr>
        <xdr:cNvSpPr txBox="1"/>
      </xdr:nvSpPr>
      <xdr:spPr>
        <a:xfrm>
          <a:off x="19992975" y="175350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21056</xdr:rowOff>
    </xdr:from>
    <xdr:to>
      <xdr:col>116</xdr:col>
      <xdr:colOff>114300</xdr:colOff>
      <xdr:row>108</xdr:row>
      <xdr:rowOff>122656</xdr:rowOff>
    </xdr:to>
    <xdr:sp macro="" textlink="">
      <xdr:nvSpPr>
        <xdr:cNvPr id="729" name="フローチャート: 判断 728">
          <a:extLst>
            <a:ext uri="{FF2B5EF4-FFF2-40B4-BE49-F238E27FC236}">
              <a16:creationId xmlns:a16="http://schemas.microsoft.com/office/drawing/2014/main" id="{D784191A-962E-4450-8171-02D6459FCC0C}"/>
            </a:ext>
          </a:extLst>
        </xdr:cNvPr>
        <xdr:cNvSpPr/>
      </xdr:nvSpPr>
      <xdr:spPr>
        <a:xfrm>
          <a:off x="19897725" y="1768040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24791</xdr:rowOff>
    </xdr:from>
    <xdr:to>
      <xdr:col>112</xdr:col>
      <xdr:colOff>38100</xdr:colOff>
      <xdr:row>108</xdr:row>
      <xdr:rowOff>126391</xdr:rowOff>
    </xdr:to>
    <xdr:sp macro="" textlink="">
      <xdr:nvSpPr>
        <xdr:cNvPr id="730" name="フローチャート: 判断 729">
          <a:extLst>
            <a:ext uri="{FF2B5EF4-FFF2-40B4-BE49-F238E27FC236}">
              <a16:creationId xmlns:a16="http://schemas.microsoft.com/office/drawing/2014/main" id="{7E22568A-AB77-4EBA-BDE6-EDBAFFEFDEC6}"/>
            </a:ext>
          </a:extLst>
        </xdr:cNvPr>
        <xdr:cNvSpPr/>
      </xdr:nvSpPr>
      <xdr:spPr>
        <a:xfrm>
          <a:off x="19154775" y="1768731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30048</xdr:rowOff>
    </xdr:from>
    <xdr:to>
      <xdr:col>107</xdr:col>
      <xdr:colOff>101600</xdr:colOff>
      <xdr:row>108</xdr:row>
      <xdr:rowOff>131648</xdr:rowOff>
    </xdr:to>
    <xdr:sp macro="" textlink="">
      <xdr:nvSpPr>
        <xdr:cNvPr id="731" name="フローチャート: 判断 730">
          <a:extLst>
            <a:ext uri="{FF2B5EF4-FFF2-40B4-BE49-F238E27FC236}">
              <a16:creationId xmlns:a16="http://schemas.microsoft.com/office/drawing/2014/main" id="{537A1B77-CDAD-4944-9D5B-4321CC8AAAE2}"/>
            </a:ext>
          </a:extLst>
        </xdr:cNvPr>
        <xdr:cNvSpPr/>
      </xdr:nvSpPr>
      <xdr:spPr>
        <a:xfrm>
          <a:off x="18345150" y="17686223"/>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27381</xdr:rowOff>
    </xdr:from>
    <xdr:to>
      <xdr:col>102</xdr:col>
      <xdr:colOff>165100</xdr:colOff>
      <xdr:row>108</xdr:row>
      <xdr:rowOff>128981</xdr:rowOff>
    </xdr:to>
    <xdr:sp macro="" textlink="">
      <xdr:nvSpPr>
        <xdr:cNvPr id="732" name="フローチャート: 判断 731">
          <a:extLst>
            <a:ext uri="{FF2B5EF4-FFF2-40B4-BE49-F238E27FC236}">
              <a16:creationId xmlns:a16="http://schemas.microsoft.com/office/drawing/2014/main" id="{44FDC0D7-5F8B-4790-8221-8DEB9FE60F6E}"/>
            </a:ext>
          </a:extLst>
        </xdr:cNvPr>
        <xdr:cNvSpPr/>
      </xdr:nvSpPr>
      <xdr:spPr>
        <a:xfrm>
          <a:off x="17554575" y="1768990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62281</xdr:rowOff>
    </xdr:from>
    <xdr:to>
      <xdr:col>98</xdr:col>
      <xdr:colOff>38100</xdr:colOff>
      <xdr:row>108</xdr:row>
      <xdr:rowOff>163881</xdr:rowOff>
    </xdr:to>
    <xdr:sp macro="" textlink="">
      <xdr:nvSpPr>
        <xdr:cNvPr id="733" name="フローチャート: 判断 732">
          <a:extLst>
            <a:ext uri="{FF2B5EF4-FFF2-40B4-BE49-F238E27FC236}">
              <a16:creationId xmlns:a16="http://schemas.microsoft.com/office/drawing/2014/main" id="{9A509778-3ECD-42E8-8E67-32EC81BBCE3F}"/>
            </a:ext>
          </a:extLst>
        </xdr:cNvPr>
        <xdr:cNvSpPr/>
      </xdr:nvSpPr>
      <xdr:spPr>
        <a:xfrm>
          <a:off x="16754475" y="1772480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52AFBFCE-C815-4D8B-951D-FC200D24CF5D}"/>
            </a:ext>
          </a:extLst>
        </xdr:cNvPr>
        <xdr:cNvSpPr txBox="1"/>
      </xdr:nvSpPr>
      <xdr:spPr>
        <a:xfrm>
          <a:off x="197834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EF020CDE-6896-46FE-B662-22063E8943F1}"/>
            </a:ext>
          </a:extLst>
        </xdr:cNvPr>
        <xdr:cNvSpPr txBox="1"/>
      </xdr:nvSpPr>
      <xdr:spPr>
        <a:xfrm>
          <a:off x="19030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4DC91C39-D7BB-4FDC-A145-43562DFA161D}"/>
            </a:ext>
          </a:extLst>
        </xdr:cNvPr>
        <xdr:cNvSpPr txBox="1"/>
      </xdr:nvSpPr>
      <xdr:spPr>
        <a:xfrm>
          <a:off x="18221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2FF3ABA0-D1D5-4B34-8BDA-C8F41B3057BE}"/>
            </a:ext>
          </a:extLst>
        </xdr:cNvPr>
        <xdr:cNvSpPr txBox="1"/>
      </xdr:nvSpPr>
      <xdr:spPr>
        <a:xfrm>
          <a:off x="174307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E6C4FD50-3AD5-42A1-8226-B50C6FBFD780}"/>
            </a:ext>
          </a:extLst>
        </xdr:cNvPr>
        <xdr:cNvSpPr txBox="1"/>
      </xdr:nvSpPr>
      <xdr:spPr>
        <a:xfrm>
          <a:off x="166306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99313</xdr:rowOff>
    </xdr:from>
    <xdr:to>
      <xdr:col>116</xdr:col>
      <xdr:colOff>114300</xdr:colOff>
      <xdr:row>109</xdr:row>
      <xdr:rowOff>29463</xdr:rowOff>
    </xdr:to>
    <xdr:sp macro="" textlink="">
      <xdr:nvSpPr>
        <xdr:cNvPr id="739" name="楕円 738">
          <a:extLst>
            <a:ext uri="{FF2B5EF4-FFF2-40B4-BE49-F238E27FC236}">
              <a16:creationId xmlns:a16="http://schemas.microsoft.com/office/drawing/2014/main" id="{0609D820-45FF-4778-90A4-F2B4F1CFC82E}"/>
            </a:ext>
          </a:extLst>
        </xdr:cNvPr>
        <xdr:cNvSpPr/>
      </xdr:nvSpPr>
      <xdr:spPr>
        <a:xfrm>
          <a:off x="19897725" y="17761838"/>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14240</xdr:rowOff>
    </xdr:from>
    <xdr:ext cx="469744" cy="259045"/>
    <xdr:sp macro="" textlink="">
      <xdr:nvSpPr>
        <xdr:cNvPr id="740" name="【公民館】&#10;一人当たり面積該当値テキスト">
          <a:extLst>
            <a:ext uri="{FF2B5EF4-FFF2-40B4-BE49-F238E27FC236}">
              <a16:creationId xmlns:a16="http://schemas.microsoft.com/office/drawing/2014/main" id="{3C70D5E3-F177-4E7E-81E2-2A2A52B73CBF}"/>
            </a:ext>
          </a:extLst>
        </xdr:cNvPr>
        <xdr:cNvSpPr txBox="1"/>
      </xdr:nvSpPr>
      <xdr:spPr>
        <a:xfrm>
          <a:off x="19992975" y="17670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99313</xdr:rowOff>
    </xdr:from>
    <xdr:to>
      <xdr:col>112</xdr:col>
      <xdr:colOff>38100</xdr:colOff>
      <xdr:row>109</xdr:row>
      <xdr:rowOff>29463</xdr:rowOff>
    </xdr:to>
    <xdr:sp macro="" textlink="">
      <xdr:nvSpPr>
        <xdr:cNvPr id="741" name="楕円 740">
          <a:extLst>
            <a:ext uri="{FF2B5EF4-FFF2-40B4-BE49-F238E27FC236}">
              <a16:creationId xmlns:a16="http://schemas.microsoft.com/office/drawing/2014/main" id="{1CD9DDFF-4370-402E-9AA7-EEFA4BA0CB5D}"/>
            </a:ext>
          </a:extLst>
        </xdr:cNvPr>
        <xdr:cNvSpPr/>
      </xdr:nvSpPr>
      <xdr:spPr>
        <a:xfrm>
          <a:off x="19154775" y="1776183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150113</xdr:rowOff>
    </xdr:from>
    <xdr:to>
      <xdr:col>116</xdr:col>
      <xdr:colOff>63500</xdr:colOff>
      <xdr:row>108</xdr:row>
      <xdr:rowOff>150113</xdr:rowOff>
    </xdr:to>
    <xdr:cxnSp macro="">
      <xdr:nvCxnSpPr>
        <xdr:cNvPr id="742" name="直線コネクタ 741">
          <a:extLst>
            <a:ext uri="{FF2B5EF4-FFF2-40B4-BE49-F238E27FC236}">
              <a16:creationId xmlns:a16="http://schemas.microsoft.com/office/drawing/2014/main" id="{027B3C72-6B5F-4C85-BDD0-39B228E74341}"/>
            </a:ext>
          </a:extLst>
        </xdr:cNvPr>
        <xdr:cNvCxnSpPr/>
      </xdr:nvCxnSpPr>
      <xdr:spPr>
        <a:xfrm>
          <a:off x="19202400" y="17809463"/>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99391</xdr:rowOff>
    </xdr:from>
    <xdr:to>
      <xdr:col>107</xdr:col>
      <xdr:colOff>101600</xdr:colOff>
      <xdr:row>109</xdr:row>
      <xdr:rowOff>29541</xdr:rowOff>
    </xdr:to>
    <xdr:sp macro="" textlink="">
      <xdr:nvSpPr>
        <xdr:cNvPr id="743" name="楕円 742">
          <a:extLst>
            <a:ext uri="{FF2B5EF4-FFF2-40B4-BE49-F238E27FC236}">
              <a16:creationId xmlns:a16="http://schemas.microsoft.com/office/drawing/2014/main" id="{AF867350-1258-4AE2-A7E1-3AF0F9EFBFE8}"/>
            </a:ext>
          </a:extLst>
        </xdr:cNvPr>
        <xdr:cNvSpPr/>
      </xdr:nvSpPr>
      <xdr:spPr>
        <a:xfrm>
          <a:off x="18345150" y="1776191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150113</xdr:rowOff>
    </xdr:from>
    <xdr:to>
      <xdr:col>111</xdr:col>
      <xdr:colOff>177800</xdr:colOff>
      <xdr:row>108</xdr:row>
      <xdr:rowOff>150191</xdr:rowOff>
    </xdr:to>
    <xdr:cxnSp macro="">
      <xdr:nvCxnSpPr>
        <xdr:cNvPr id="744" name="直線コネクタ 743">
          <a:extLst>
            <a:ext uri="{FF2B5EF4-FFF2-40B4-BE49-F238E27FC236}">
              <a16:creationId xmlns:a16="http://schemas.microsoft.com/office/drawing/2014/main" id="{FCD23AD3-49BC-4374-B982-36309F0F98B2}"/>
            </a:ext>
          </a:extLst>
        </xdr:cNvPr>
        <xdr:cNvCxnSpPr/>
      </xdr:nvCxnSpPr>
      <xdr:spPr>
        <a:xfrm flipV="1">
          <a:off x="18392775" y="17809463"/>
          <a:ext cx="809625" cy="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99391</xdr:rowOff>
    </xdr:from>
    <xdr:to>
      <xdr:col>102</xdr:col>
      <xdr:colOff>165100</xdr:colOff>
      <xdr:row>109</xdr:row>
      <xdr:rowOff>29541</xdr:rowOff>
    </xdr:to>
    <xdr:sp macro="" textlink="">
      <xdr:nvSpPr>
        <xdr:cNvPr id="745" name="楕円 744">
          <a:extLst>
            <a:ext uri="{FF2B5EF4-FFF2-40B4-BE49-F238E27FC236}">
              <a16:creationId xmlns:a16="http://schemas.microsoft.com/office/drawing/2014/main" id="{8D25C597-609D-4F01-B8AF-26A8167B3FEE}"/>
            </a:ext>
          </a:extLst>
        </xdr:cNvPr>
        <xdr:cNvSpPr/>
      </xdr:nvSpPr>
      <xdr:spPr>
        <a:xfrm>
          <a:off x="17554575" y="1776191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150191</xdr:rowOff>
    </xdr:from>
    <xdr:to>
      <xdr:col>107</xdr:col>
      <xdr:colOff>50800</xdr:colOff>
      <xdr:row>108</xdr:row>
      <xdr:rowOff>150191</xdr:rowOff>
    </xdr:to>
    <xdr:cxnSp macro="">
      <xdr:nvCxnSpPr>
        <xdr:cNvPr id="746" name="直線コネクタ 745">
          <a:extLst>
            <a:ext uri="{FF2B5EF4-FFF2-40B4-BE49-F238E27FC236}">
              <a16:creationId xmlns:a16="http://schemas.microsoft.com/office/drawing/2014/main" id="{3A856BDF-2648-4D29-8B02-9112A8E96BD6}"/>
            </a:ext>
          </a:extLst>
        </xdr:cNvPr>
        <xdr:cNvCxnSpPr/>
      </xdr:nvCxnSpPr>
      <xdr:spPr>
        <a:xfrm>
          <a:off x="17602200" y="17809541"/>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99467</xdr:rowOff>
    </xdr:from>
    <xdr:to>
      <xdr:col>98</xdr:col>
      <xdr:colOff>38100</xdr:colOff>
      <xdr:row>109</xdr:row>
      <xdr:rowOff>29617</xdr:rowOff>
    </xdr:to>
    <xdr:sp macro="" textlink="">
      <xdr:nvSpPr>
        <xdr:cNvPr id="747" name="楕円 746">
          <a:extLst>
            <a:ext uri="{FF2B5EF4-FFF2-40B4-BE49-F238E27FC236}">
              <a16:creationId xmlns:a16="http://schemas.microsoft.com/office/drawing/2014/main" id="{EBFC7420-CB7C-4F13-B17B-53CF2207DF70}"/>
            </a:ext>
          </a:extLst>
        </xdr:cNvPr>
        <xdr:cNvSpPr/>
      </xdr:nvSpPr>
      <xdr:spPr>
        <a:xfrm>
          <a:off x="16754475" y="1776199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150191</xdr:rowOff>
    </xdr:from>
    <xdr:to>
      <xdr:col>102</xdr:col>
      <xdr:colOff>114300</xdr:colOff>
      <xdr:row>108</xdr:row>
      <xdr:rowOff>150267</xdr:rowOff>
    </xdr:to>
    <xdr:cxnSp macro="">
      <xdr:nvCxnSpPr>
        <xdr:cNvPr id="748" name="直線コネクタ 747">
          <a:extLst>
            <a:ext uri="{FF2B5EF4-FFF2-40B4-BE49-F238E27FC236}">
              <a16:creationId xmlns:a16="http://schemas.microsoft.com/office/drawing/2014/main" id="{A40E94EA-BC0E-4DC0-ACB0-C348591C2F72}"/>
            </a:ext>
          </a:extLst>
        </xdr:cNvPr>
        <xdr:cNvCxnSpPr/>
      </xdr:nvCxnSpPr>
      <xdr:spPr>
        <a:xfrm flipV="1">
          <a:off x="16802100" y="17809541"/>
          <a:ext cx="8001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142918</xdr:rowOff>
    </xdr:from>
    <xdr:ext cx="469744" cy="259045"/>
    <xdr:sp macro="" textlink="">
      <xdr:nvSpPr>
        <xdr:cNvPr id="749" name="n_1aveValue【公民館】&#10;一人当たり面積">
          <a:extLst>
            <a:ext uri="{FF2B5EF4-FFF2-40B4-BE49-F238E27FC236}">
              <a16:creationId xmlns:a16="http://schemas.microsoft.com/office/drawing/2014/main" id="{713477D6-7EFA-4463-B79D-D259C7B8A133}"/>
            </a:ext>
          </a:extLst>
        </xdr:cNvPr>
        <xdr:cNvSpPr txBox="1"/>
      </xdr:nvSpPr>
      <xdr:spPr>
        <a:xfrm>
          <a:off x="18983402" y="17456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148175</xdr:rowOff>
    </xdr:from>
    <xdr:ext cx="469744" cy="259045"/>
    <xdr:sp macro="" textlink="">
      <xdr:nvSpPr>
        <xdr:cNvPr id="750" name="n_2aveValue【公民館】&#10;一人当たり面積">
          <a:extLst>
            <a:ext uri="{FF2B5EF4-FFF2-40B4-BE49-F238E27FC236}">
              <a16:creationId xmlns:a16="http://schemas.microsoft.com/office/drawing/2014/main" id="{AEEFFA72-4453-44AF-81D7-72F109411B5D}"/>
            </a:ext>
          </a:extLst>
        </xdr:cNvPr>
        <xdr:cNvSpPr txBox="1"/>
      </xdr:nvSpPr>
      <xdr:spPr>
        <a:xfrm>
          <a:off x="18183302" y="17461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145508</xdr:rowOff>
    </xdr:from>
    <xdr:ext cx="469744" cy="259045"/>
    <xdr:sp macro="" textlink="">
      <xdr:nvSpPr>
        <xdr:cNvPr id="751" name="n_3aveValue【公民館】&#10;一人当たり面積">
          <a:extLst>
            <a:ext uri="{FF2B5EF4-FFF2-40B4-BE49-F238E27FC236}">
              <a16:creationId xmlns:a16="http://schemas.microsoft.com/office/drawing/2014/main" id="{4F34414A-BA9B-4858-BE56-E3DD0C089CE1}"/>
            </a:ext>
          </a:extLst>
        </xdr:cNvPr>
        <xdr:cNvSpPr txBox="1"/>
      </xdr:nvSpPr>
      <xdr:spPr>
        <a:xfrm>
          <a:off x="17383202" y="17458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8958</xdr:rowOff>
    </xdr:from>
    <xdr:ext cx="469744" cy="259045"/>
    <xdr:sp macro="" textlink="">
      <xdr:nvSpPr>
        <xdr:cNvPr id="752" name="n_4aveValue【公民館】&#10;一人当たり面積">
          <a:extLst>
            <a:ext uri="{FF2B5EF4-FFF2-40B4-BE49-F238E27FC236}">
              <a16:creationId xmlns:a16="http://schemas.microsoft.com/office/drawing/2014/main" id="{BF34A5A9-0865-4754-B2D2-E1A76FFF16DA}"/>
            </a:ext>
          </a:extLst>
        </xdr:cNvPr>
        <xdr:cNvSpPr txBox="1"/>
      </xdr:nvSpPr>
      <xdr:spPr>
        <a:xfrm>
          <a:off x="16592627" y="17500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109</xdr:row>
      <xdr:rowOff>20590</xdr:rowOff>
    </xdr:from>
    <xdr:ext cx="469744" cy="259045"/>
    <xdr:sp macro="" textlink="">
      <xdr:nvSpPr>
        <xdr:cNvPr id="753" name="n_1mainValue【公民館】&#10;一人当たり面積">
          <a:extLst>
            <a:ext uri="{FF2B5EF4-FFF2-40B4-BE49-F238E27FC236}">
              <a16:creationId xmlns:a16="http://schemas.microsoft.com/office/drawing/2014/main" id="{36D89D70-AA69-4E86-BCDE-541FF690A510}"/>
            </a:ext>
          </a:extLst>
        </xdr:cNvPr>
        <xdr:cNvSpPr txBox="1"/>
      </xdr:nvSpPr>
      <xdr:spPr>
        <a:xfrm>
          <a:off x="18983402" y="17851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109</xdr:row>
      <xdr:rowOff>20668</xdr:rowOff>
    </xdr:from>
    <xdr:ext cx="469744" cy="259045"/>
    <xdr:sp macro="" textlink="">
      <xdr:nvSpPr>
        <xdr:cNvPr id="754" name="n_2mainValue【公民館】&#10;一人当たり面積">
          <a:extLst>
            <a:ext uri="{FF2B5EF4-FFF2-40B4-BE49-F238E27FC236}">
              <a16:creationId xmlns:a16="http://schemas.microsoft.com/office/drawing/2014/main" id="{F8301C6E-C882-4BA1-ABD0-F42D4E0EC273}"/>
            </a:ext>
          </a:extLst>
        </xdr:cNvPr>
        <xdr:cNvSpPr txBox="1"/>
      </xdr:nvSpPr>
      <xdr:spPr>
        <a:xfrm>
          <a:off x="18183302" y="17851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109</xdr:row>
      <xdr:rowOff>20668</xdr:rowOff>
    </xdr:from>
    <xdr:ext cx="469744" cy="259045"/>
    <xdr:sp macro="" textlink="">
      <xdr:nvSpPr>
        <xdr:cNvPr id="755" name="n_3mainValue【公民館】&#10;一人当たり面積">
          <a:extLst>
            <a:ext uri="{FF2B5EF4-FFF2-40B4-BE49-F238E27FC236}">
              <a16:creationId xmlns:a16="http://schemas.microsoft.com/office/drawing/2014/main" id="{9487A901-5806-46EE-B4F8-FBE434EDF16A}"/>
            </a:ext>
          </a:extLst>
        </xdr:cNvPr>
        <xdr:cNvSpPr txBox="1"/>
      </xdr:nvSpPr>
      <xdr:spPr>
        <a:xfrm>
          <a:off x="17383202" y="17851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109</xdr:row>
      <xdr:rowOff>20744</xdr:rowOff>
    </xdr:from>
    <xdr:ext cx="469744" cy="259045"/>
    <xdr:sp macro="" textlink="">
      <xdr:nvSpPr>
        <xdr:cNvPr id="756" name="n_4mainValue【公民館】&#10;一人当たり面積">
          <a:extLst>
            <a:ext uri="{FF2B5EF4-FFF2-40B4-BE49-F238E27FC236}">
              <a16:creationId xmlns:a16="http://schemas.microsoft.com/office/drawing/2014/main" id="{6CEE67E7-B65B-4C96-81C6-ADD8D69C8AAB}"/>
            </a:ext>
          </a:extLst>
        </xdr:cNvPr>
        <xdr:cNvSpPr txBox="1"/>
      </xdr:nvSpPr>
      <xdr:spPr>
        <a:xfrm>
          <a:off x="16592627" y="17851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7" name="正方形/長方形 756">
          <a:extLst>
            <a:ext uri="{FF2B5EF4-FFF2-40B4-BE49-F238E27FC236}">
              <a16:creationId xmlns:a16="http://schemas.microsoft.com/office/drawing/2014/main" id="{87E4DE8D-D47E-418D-857A-D2B363366ED2}"/>
            </a:ext>
          </a:extLst>
        </xdr:cNvPr>
        <xdr:cNvSpPr/>
      </xdr:nvSpPr>
      <xdr:spPr>
        <a:xfrm>
          <a:off x="685800" y="1857375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8" name="正方形/長方形 757">
          <a:extLst>
            <a:ext uri="{FF2B5EF4-FFF2-40B4-BE49-F238E27FC236}">
              <a16:creationId xmlns:a16="http://schemas.microsoft.com/office/drawing/2014/main" id="{0D200B0C-9923-4098-A5DB-61631B9B2EE0}"/>
            </a:ext>
          </a:extLst>
        </xdr:cNvPr>
        <xdr:cNvSpPr/>
      </xdr:nvSpPr>
      <xdr:spPr>
        <a:xfrm>
          <a:off x="685800" y="18640425"/>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9" name="テキスト ボックス 758">
          <a:extLst>
            <a:ext uri="{FF2B5EF4-FFF2-40B4-BE49-F238E27FC236}">
              <a16:creationId xmlns:a16="http://schemas.microsoft.com/office/drawing/2014/main" id="{1891A3DE-928C-44B4-9867-87446A31F916}"/>
            </a:ext>
          </a:extLst>
        </xdr:cNvPr>
        <xdr:cNvSpPr txBox="1"/>
      </xdr:nvSpPr>
      <xdr:spPr>
        <a:xfrm>
          <a:off x="762000" y="18888075"/>
          <a:ext cx="19878675"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■有形固定資産減価償却率</a:t>
          </a:r>
        </a:p>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年度は大規模事業建設事業等が少なかったため、すべての項目において上昇（老朽化）しています。また類似団体平均と比較すると、保育所以外の項目は下回っています。保育所については、</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施設中</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施設が建設後</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年を経過しており、計画的な修繕や更新に向けての検討が必要だと考えます（桜ヶ台保育所</a:t>
          </a:r>
          <a:r>
            <a:rPr kumimoji="1" lang="en-US" altLang="ja-JP" sz="1300">
              <a:latin typeface="ＭＳ Ｐゴシック" panose="020B0600070205080204" pitchFamily="50" charset="-128"/>
              <a:ea typeface="ＭＳ Ｐゴシック" panose="020B0600070205080204" pitchFamily="50" charset="-128"/>
            </a:rPr>
            <a:t>【H8】</a:t>
          </a:r>
          <a:r>
            <a:rPr kumimoji="1" lang="ja-JP" altLang="en-US" sz="1300">
              <a:latin typeface="ＭＳ Ｐゴシック" panose="020B0600070205080204" pitchFamily="50" charset="-128"/>
              <a:ea typeface="ＭＳ Ｐゴシック" panose="020B0600070205080204" pitchFamily="50" charset="-128"/>
            </a:rPr>
            <a:t>、来島保育所</a:t>
          </a:r>
          <a:r>
            <a:rPr kumimoji="1" lang="en-US" altLang="ja-JP" sz="1300">
              <a:latin typeface="ＭＳ Ｐゴシック" panose="020B0600070205080204" pitchFamily="50" charset="-128"/>
              <a:ea typeface="ＭＳ Ｐゴシック" panose="020B0600070205080204" pitchFamily="50" charset="-128"/>
            </a:rPr>
            <a:t>【S62】</a:t>
          </a:r>
          <a:r>
            <a:rPr kumimoji="1" lang="ja-JP" altLang="en-US" sz="1300">
              <a:latin typeface="ＭＳ Ｐゴシック" panose="020B0600070205080204" pitchFamily="50" charset="-128"/>
              <a:ea typeface="ＭＳ Ｐゴシック" panose="020B0600070205080204" pitchFamily="50" charset="-128"/>
            </a:rPr>
            <a:t>、さつき保育所</a:t>
          </a:r>
          <a:r>
            <a:rPr kumimoji="1" lang="en-US" altLang="ja-JP" sz="1300">
              <a:latin typeface="ＭＳ Ｐゴシック" panose="020B0600070205080204" pitchFamily="50" charset="-128"/>
              <a:ea typeface="ＭＳ Ｐゴシック" panose="020B0600070205080204" pitchFamily="50" charset="-128"/>
            </a:rPr>
            <a:t>【S58】</a:t>
          </a:r>
          <a:r>
            <a:rPr kumimoji="1" lang="ja-JP" altLang="en-US" sz="1300">
              <a:latin typeface="ＭＳ Ｐゴシック" panose="020B0600070205080204" pitchFamily="50" charset="-128"/>
              <a:ea typeface="ＭＳ Ｐゴシック" panose="020B0600070205080204" pitchFamily="50" charset="-128"/>
            </a:rPr>
            <a:t>、赤名保育所</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Ｓ</a:t>
          </a:r>
          <a:r>
            <a:rPr kumimoji="1" lang="en-US" altLang="ja-JP" sz="1300">
              <a:latin typeface="ＭＳ Ｐゴシック" panose="020B0600070205080204" pitchFamily="50" charset="-128"/>
              <a:ea typeface="ＭＳ Ｐゴシック" panose="020B0600070205080204" pitchFamily="50" charset="-128"/>
            </a:rPr>
            <a:t>56】</a:t>
          </a:r>
          <a:r>
            <a:rPr kumimoji="1" lang="ja-JP" altLang="en-US" sz="1300">
              <a:latin typeface="ＭＳ Ｐゴシック" panose="020B0600070205080204" pitchFamily="50" charset="-128"/>
              <a:ea typeface="ＭＳ Ｐゴシック" panose="020B0600070205080204" pitchFamily="50" charset="-128"/>
            </a:rPr>
            <a:t>） 。</a:t>
          </a:r>
        </a:p>
        <a:p>
          <a:r>
            <a:rPr kumimoji="1" lang="ja-JP" altLang="en-US" sz="1300">
              <a:latin typeface="ＭＳ Ｐゴシック" panose="020B0600070205080204" pitchFamily="50" charset="-128"/>
              <a:ea typeface="ＭＳ Ｐゴシック" panose="020B0600070205080204" pitchFamily="50" charset="-128"/>
            </a:rPr>
            <a:t>■一人当たり有形固定資産（償却資産）額</a:t>
          </a:r>
        </a:p>
        <a:p>
          <a:r>
            <a:rPr kumimoji="1" lang="ja-JP" altLang="en-US" sz="1300">
              <a:latin typeface="ＭＳ Ｐゴシック" panose="020B0600070205080204" pitchFamily="50" charset="-128"/>
              <a:ea typeface="ＭＳ Ｐゴシック" panose="020B0600070205080204" pitchFamily="50" charset="-128"/>
            </a:rPr>
            <a:t>・・・橋梁・トンネルに関する額が類似団体平均と比較して大きくなっていますが、中山間地域であり大小含め河川が多数あることから、それに伴い橋梁も多くなっていることなどが要因として考えられます。</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B9AD8235-D902-409D-92DE-04CBB2EA3981}"/>
            </a:ext>
          </a:extLst>
        </xdr:cNvPr>
        <xdr:cNvSpPr/>
      </xdr:nvSpPr>
      <xdr:spPr>
        <a:xfrm>
          <a:off x="581025" y="123825"/>
          <a:ext cx="114204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8637CF9C-6FB8-46E9-93A9-B7B4F03CA7A8}"/>
            </a:ext>
          </a:extLst>
        </xdr:cNvPr>
        <xdr:cNvSpPr/>
      </xdr:nvSpPr>
      <xdr:spPr>
        <a:xfrm>
          <a:off x="17145000" y="190500"/>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5F37347D-25DF-4E2B-87AC-F59364A82A3F}"/>
            </a:ext>
          </a:extLst>
        </xdr:cNvPr>
        <xdr:cNvSpPr/>
      </xdr:nvSpPr>
      <xdr:spPr>
        <a:xfrm>
          <a:off x="17164050" y="219075"/>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DE323AE7-6BC9-4527-A991-8C44ECECE159}"/>
            </a:ext>
          </a:extLst>
        </xdr:cNvPr>
        <xdr:cNvSpPr/>
      </xdr:nvSpPr>
      <xdr:spPr>
        <a:xfrm>
          <a:off x="17192625" y="238125"/>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島根県飯南町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335C67BF-C7AC-4918-B77A-3A9C33B50E40}"/>
            </a:ext>
          </a:extLst>
        </xdr:cNvPr>
        <xdr:cNvSpPr/>
      </xdr:nvSpPr>
      <xdr:spPr>
        <a:xfrm>
          <a:off x="14639925" y="190500"/>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6426713-8A6E-4445-9F93-9A6C7DF01B60}"/>
            </a:ext>
          </a:extLst>
        </xdr:cNvPr>
        <xdr:cNvSpPr/>
      </xdr:nvSpPr>
      <xdr:spPr>
        <a:xfrm>
          <a:off x="14658975" y="219075"/>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BF0B9B82-ECD7-401B-B226-52EE202BD8FD}"/>
            </a:ext>
          </a:extLst>
        </xdr:cNvPr>
        <xdr:cNvSpPr/>
      </xdr:nvSpPr>
      <xdr:spPr>
        <a:xfrm>
          <a:off x="14687550" y="238125"/>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3ABC8369-2486-483F-8E56-6604A5C63507}"/>
            </a:ext>
          </a:extLst>
        </xdr:cNvPr>
        <xdr:cNvSpPr/>
      </xdr:nvSpPr>
      <xdr:spPr>
        <a:xfrm>
          <a:off x="685800" y="847725"/>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8F9834D-8338-4D29-A814-744275AE14FA}"/>
            </a:ext>
          </a:extLst>
        </xdr:cNvPr>
        <xdr:cNvSpPr/>
      </xdr:nvSpPr>
      <xdr:spPr>
        <a:xfrm>
          <a:off x="809625" y="885825"/>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5CEFEA02-2AA8-4549-9251-D5CC8D893AC8}"/>
            </a:ext>
          </a:extLst>
        </xdr:cNvPr>
        <xdr:cNvSpPr/>
      </xdr:nvSpPr>
      <xdr:spPr>
        <a:xfrm>
          <a:off x="2009775" y="885825"/>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4,482
4,436
242.88
9,218,682
9,074,773
125,228
4,379,183
9,887,490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CB894CA-4C6A-44E4-8DC4-F919CC1B721F}"/>
            </a:ext>
          </a:extLst>
        </xdr:cNvPr>
        <xdr:cNvSpPr/>
      </xdr:nvSpPr>
      <xdr:spPr>
        <a:xfrm>
          <a:off x="3209925" y="885825"/>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C207B8F5-F685-4400-89B6-2B50B75910C1}"/>
            </a:ext>
          </a:extLst>
        </xdr:cNvPr>
        <xdr:cNvSpPr/>
      </xdr:nvSpPr>
      <xdr:spPr>
        <a:xfrm>
          <a:off x="4581525" y="904875"/>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F9199D21-CA67-4D02-A238-F56A333F94AB}"/>
            </a:ext>
          </a:extLst>
        </xdr:cNvPr>
        <xdr:cNvSpPr/>
      </xdr:nvSpPr>
      <xdr:spPr>
        <a:xfrm>
          <a:off x="6410325" y="904875"/>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26.7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4795BF1-3B91-4AB9-887B-DC9F8535B550}"/>
            </a:ext>
          </a:extLst>
        </xdr:cNvPr>
        <xdr:cNvSpPr/>
      </xdr:nvSpPr>
      <xdr:spPr>
        <a:xfrm>
          <a:off x="7610475" y="914400"/>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C434F8C-0575-41E4-8D27-EC85512A78D4}"/>
            </a:ext>
          </a:extLst>
        </xdr:cNvPr>
        <xdr:cNvSpPr/>
      </xdr:nvSpPr>
      <xdr:spPr>
        <a:xfrm>
          <a:off x="4581525" y="1628775"/>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8E8BAB03-85D1-4699-9A94-4418A4EBCD9D}"/>
            </a:ext>
          </a:extLst>
        </xdr:cNvPr>
        <xdr:cNvSpPr/>
      </xdr:nvSpPr>
      <xdr:spPr>
        <a:xfrm>
          <a:off x="6467475" y="1628775"/>
          <a:ext cx="30861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E208EF32-1521-499A-94F3-99FB2B85DA85}"/>
            </a:ext>
          </a:extLst>
        </xdr:cNvPr>
        <xdr:cNvSpPr/>
      </xdr:nvSpPr>
      <xdr:spPr>
        <a:xfrm>
          <a:off x="9972675" y="847725"/>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F691998-9692-4A05-B2BD-D778AF4B60E6}"/>
            </a:ext>
          </a:extLst>
        </xdr:cNvPr>
        <xdr:cNvSpPr/>
      </xdr:nvSpPr>
      <xdr:spPr>
        <a:xfrm>
          <a:off x="10210800" y="914400"/>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457E052C-DFC3-4CE0-BB1A-65F3B4E0C7E3}"/>
            </a:ext>
          </a:extLst>
        </xdr:cNvPr>
        <xdr:cNvSpPr/>
      </xdr:nvSpPr>
      <xdr:spPr>
        <a:xfrm>
          <a:off x="10210800" y="116205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C51569A-7702-45DE-A8EA-F7D83ECC27FD}"/>
            </a:ext>
          </a:extLst>
        </xdr:cNvPr>
        <xdr:cNvSpPr/>
      </xdr:nvSpPr>
      <xdr:spPr>
        <a:xfrm>
          <a:off x="10210800" y="1476375"/>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3AF0B5E2-DC4C-4707-995B-143AA1601EE6}"/>
            </a:ext>
          </a:extLst>
        </xdr:cNvPr>
        <xdr:cNvCxnSpPr/>
      </xdr:nvCxnSpPr>
      <xdr:spPr>
        <a:xfrm flipH="1">
          <a:off x="10048875" y="9906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5F27923B-3DA2-46E6-B221-11EBF28946B7}"/>
            </a:ext>
          </a:extLst>
        </xdr:cNvPr>
        <xdr:cNvSpPr/>
      </xdr:nvSpPr>
      <xdr:spPr>
        <a:xfrm>
          <a:off x="10102850" y="9525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F9C3D19E-A8EC-41E8-9252-9E60EA6DC55E}"/>
            </a:ext>
          </a:extLst>
        </xdr:cNvPr>
        <xdr:cNvSpPr/>
      </xdr:nvSpPr>
      <xdr:spPr>
        <a:xfrm>
          <a:off x="10102850" y="120015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92988FEB-1E7D-4AB3-AEE7-CE0FA4089B55}"/>
            </a:ext>
          </a:extLst>
        </xdr:cNvPr>
        <xdr:cNvCxnSpPr/>
      </xdr:nvCxnSpPr>
      <xdr:spPr>
        <a:xfrm>
          <a:off x="10131425" y="14573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BEA562DD-FF24-48F8-8A54-1AE21BBC697F}"/>
            </a:ext>
          </a:extLst>
        </xdr:cNvPr>
        <xdr:cNvCxnSpPr/>
      </xdr:nvCxnSpPr>
      <xdr:spPr>
        <a:xfrm>
          <a:off x="10067925" y="14573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23B87CEC-95E1-4B2C-A423-C84503524094}"/>
            </a:ext>
          </a:extLst>
        </xdr:cNvPr>
        <xdr:cNvCxnSpPr/>
      </xdr:nvCxnSpPr>
      <xdr:spPr>
        <a:xfrm flipV="1">
          <a:off x="10131425" y="1673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E22AC14B-78D2-40B0-84A0-267AC2E2DD9D}"/>
            </a:ext>
          </a:extLst>
        </xdr:cNvPr>
        <xdr:cNvCxnSpPr/>
      </xdr:nvCxnSpPr>
      <xdr:spPr>
        <a:xfrm>
          <a:off x="10067925" y="18097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74EB91C9-DEF6-4855-8A9A-FA3DDEBB823D}"/>
            </a:ext>
          </a:extLst>
        </xdr:cNvPr>
        <xdr:cNvSpPr txBox="1"/>
      </xdr:nvSpPr>
      <xdr:spPr>
        <a:xfrm>
          <a:off x="638175" y="26479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162976A4-AF00-4F41-80FF-01F9A7945828}"/>
            </a:ext>
          </a:extLst>
        </xdr:cNvPr>
        <xdr:cNvSpPr txBox="1"/>
      </xdr:nvSpPr>
      <xdr:spPr>
        <a:xfrm>
          <a:off x="638175" y="29527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634D17A7-52AC-4C78-9D01-F47BD9F7F7A9}"/>
            </a:ext>
          </a:extLst>
        </xdr:cNvPr>
        <xdr:cNvSpPr txBox="1"/>
      </xdr:nvSpPr>
      <xdr:spPr>
        <a:xfrm>
          <a:off x="638175" y="32480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A422845D-FDAA-47C4-B250-7358C4C81482}"/>
            </a:ext>
          </a:extLst>
        </xdr:cNvPr>
        <xdr:cNvSpPr txBox="1"/>
      </xdr:nvSpPr>
      <xdr:spPr>
        <a:xfrm>
          <a:off x="638175" y="35528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942CFB09-9C9B-469B-8D2F-8C365B8A8E0D}"/>
            </a:ext>
          </a:extLst>
        </xdr:cNvPr>
        <xdr:cNvSpPr/>
      </xdr:nvSpPr>
      <xdr:spPr>
        <a:xfrm>
          <a:off x="6858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4267ED6E-9AD4-48FC-B6ED-8CBA3FA49EB6}"/>
            </a:ext>
          </a:extLst>
        </xdr:cNvPr>
        <xdr:cNvSpPr/>
      </xdr:nvSpPr>
      <xdr:spPr>
        <a:xfrm>
          <a:off x="80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D9CB1D61-F165-47E5-8425-BBB64A21C8D2}"/>
            </a:ext>
          </a:extLst>
        </xdr:cNvPr>
        <xdr:cNvSpPr/>
      </xdr:nvSpPr>
      <xdr:spPr>
        <a:xfrm>
          <a:off x="80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4B4C7198-6B4F-4628-8FE3-7E36F577234B}"/>
            </a:ext>
          </a:extLst>
        </xdr:cNvPr>
        <xdr:cNvSpPr/>
      </xdr:nvSpPr>
      <xdr:spPr>
        <a:xfrm>
          <a:off x="17145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9B3B4C59-4F4E-45BB-9AB7-091E6CA6AC18}"/>
            </a:ext>
          </a:extLst>
        </xdr:cNvPr>
        <xdr:cNvSpPr/>
      </xdr:nvSpPr>
      <xdr:spPr>
        <a:xfrm>
          <a:off x="17145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37261F3E-A29C-4FCA-9095-BE7C5A02D72F}"/>
            </a:ext>
          </a:extLst>
        </xdr:cNvPr>
        <xdr:cNvSpPr/>
      </xdr:nvSpPr>
      <xdr:spPr>
        <a:xfrm>
          <a:off x="27432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5A0BC9FE-0EE7-43FC-9C07-6B66EF592B94}"/>
            </a:ext>
          </a:extLst>
        </xdr:cNvPr>
        <xdr:cNvSpPr/>
      </xdr:nvSpPr>
      <xdr:spPr>
        <a:xfrm>
          <a:off x="27432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74EBDD1B-6296-4DCB-ABEE-4974F7DCE57C}"/>
            </a:ext>
          </a:extLst>
        </xdr:cNvPr>
        <xdr:cNvSpPr/>
      </xdr:nvSpPr>
      <xdr:spPr>
        <a:xfrm>
          <a:off x="6858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5C7278B9-F868-4B6D-A941-E2E3155A8FEE}"/>
            </a:ext>
          </a:extLst>
        </xdr:cNvPr>
        <xdr:cNvSpPr txBox="1"/>
      </xdr:nvSpPr>
      <xdr:spPr>
        <a:xfrm>
          <a:off x="666750"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A59927AA-78F8-4393-ABD6-070C7C1200CA}"/>
            </a:ext>
          </a:extLst>
        </xdr:cNvPr>
        <xdr:cNvCxnSpPr/>
      </xdr:nvCxnSpPr>
      <xdr:spPr>
        <a:xfrm>
          <a:off x="6858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BF2FFBF1-CA76-4AC4-9991-56159FD9181E}"/>
            </a:ext>
          </a:extLst>
        </xdr:cNvPr>
        <xdr:cNvSpPr txBox="1"/>
      </xdr:nvSpPr>
      <xdr:spPr>
        <a:xfrm>
          <a:off x="2789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6E3481CE-8015-4605-8B12-E3940DF44D48}"/>
            </a:ext>
          </a:extLst>
        </xdr:cNvPr>
        <xdr:cNvCxnSpPr/>
      </xdr:nvCxnSpPr>
      <xdr:spPr>
        <a:xfrm>
          <a:off x="685800" y="6848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EAC0E829-3CBB-44F7-880A-0FAD8C4AB375}"/>
            </a:ext>
          </a:extLst>
        </xdr:cNvPr>
        <xdr:cNvSpPr txBox="1"/>
      </xdr:nvSpPr>
      <xdr:spPr>
        <a:xfrm>
          <a:off x="278946"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E2816A92-BFD3-4515-9C07-B51E2F95BD7A}"/>
            </a:ext>
          </a:extLst>
        </xdr:cNvPr>
        <xdr:cNvCxnSpPr/>
      </xdr:nvCxnSpPr>
      <xdr:spPr>
        <a:xfrm>
          <a:off x="685800" y="6486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FCAF9BCC-2165-468C-ABEB-D2D419920FA3}"/>
            </a:ext>
          </a:extLst>
        </xdr:cNvPr>
        <xdr:cNvSpPr txBox="1"/>
      </xdr:nvSpPr>
      <xdr:spPr>
        <a:xfrm>
          <a:off x="339891" y="6350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3F18B1DB-97C1-4CEF-A6CF-9030C83738B9}"/>
            </a:ext>
          </a:extLst>
        </xdr:cNvPr>
        <xdr:cNvCxnSpPr/>
      </xdr:nvCxnSpPr>
      <xdr:spPr>
        <a:xfrm>
          <a:off x="685800" y="613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174062AD-1B55-4562-9414-CCAFF6131B50}"/>
            </a:ext>
          </a:extLst>
        </xdr:cNvPr>
        <xdr:cNvSpPr txBox="1"/>
      </xdr:nvSpPr>
      <xdr:spPr>
        <a:xfrm>
          <a:off x="339891" y="599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AEAB7C8B-6815-422F-A73F-4323FD15657F}"/>
            </a:ext>
          </a:extLst>
        </xdr:cNvPr>
        <xdr:cNvCxnSpPr/>
      </xdr:nvCxnSpPr>
      <xdr:spPr>
        <a:xfrm>
          <a:off x="685800" y="5772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8D394EA0-5E2E-404D-A4D3-FC47331D3121}"/>
            </a:ext>
          </a:extLst>
        </xdr:cNvPr>
        <xdr:cNvSpPr txBox="1"/>
      </xdr:nvSpPr>
      <xdr:spPr>
        <a:xfrm>
          <a:off x="339891" y="563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3D257F08-993E-4183-86D9-E98F32B7B80F}"/>
            </a:ext>
          </a:extLst>
        </xdr:cNvPr>
        <xdr:cNvCxnSpPr/>
      </xdr:nvCxnSpPr>
      <xdr:spPr>
        <a:xfrm>
          <a:off x="685800" y="5410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a:extLst>
            <a:ext uri="{FF2B5EF4-FFF2-40B4-BE49-F238E27FC236}">
              <a16:creationId xmlns:a16="http://schemas.microsoft.com/office/drawing/2014/main" id="{BB1DDF70-D1EA-4971-965C-3BEF65678951}"/>
            </a:ext>
          </a:extLst>
        </xdr:cNvPr>
        <xdr:cNvSpPr txBox="1"/>
      </xdr:nvSpPr>
      <xdr:spPr>
        <a:xfrm>
          <a:off x="388136" y="52743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10C3597A-E2D1-4404-B151-6DC56808D799}"/>
            </a:ext>
          </a:extLst>
        </xdr:cNvPr>
        <xdr:cNvCxnSpPr/>
      </xdr:nvCxnSpPr>
      <xdr:spPr>
        <a:xfrm>
          <a:off x="6858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a:extLst>
            <a:ext uri="{FF2B5EF4-FFF2-40B4-BE49-F238E27FC236}">
              <a16:creationId xmlns:a16="http://schemas.microsoft.com/office/drawing/2014/main" id="{78B31E69-98B2-4036-8CA8-211EBC8542F2}"/>
            </a:ext>
          </a:extLst>
        </xdr:cNvPr>
        <xdr:cNvSpPr/>
      </xdr:nvSpPr>
      <xdr:spPr>
        <a:xfrm>
          <a:off x="6858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57150</xdr:rowOff>
    </xdr:from>
    <xdr:to>
      <xdr:col>24</xdr:col>
      <xdr:colOff>62865</xdr:colOff>
      <xdr:row>40</xdr:row>
      <xdr:rowOff>127000</xdr:rowOff>
    </xdr:to>
    <xdr:cxnSp macro="">
      <xdr:nvCxnSpPr>
        <xdr:cNvPr id="56" name="直線コネクタ 55">
          <a:extLst>
            <a:ext uri="{FF2B5EF4-FFF2-40B4-BE49-F238E27FC236}">
              <a16:creationId xmlns:a16="http://schemas.microsoft.com/office/drawing/2014/main" id="{1C418A19-BD8E-449C-BAB8-8792F97CA169}"/>
            </a:ext>
          </a:extLst>
        </xdr:cNvPr>
        <xdr:cNvCxnSpPr/>
      </xdr:nvCxnSpPr>
      <xdr:spPr>
        <a:xfrm flipV="1">
          <a:off x="4180840" y="5410200"/>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130827</xdr:rowOff>
    </xdr:from>
    <xdr:ext cx="469744" cy="259045"/>
    <xdr:sp macro="" textlink="">
      <xdr:nvSpPr>
        <xdr:cNvPr id="57" name="【図書館】&#10;有形固定資産減価償却率最小値テキスト">
          <a:extLst>
            <a:ext uri="{FF2B5EF4-FFF2-40B4-BE49-F238E27FC236}">
              <a16:creationId xmlns:a16="http://schemas.microsoft.com/office/drawing/2014/main" id="{D3934527-4151-4C43-9C51-BA1F77B2B208}"/>
            </a:ext>
          </a:extLst>
        </xdr:cNvPr>
        <xdr:cNvSpPr txBox="1"/>
      </xdr:nvSpPr>
      <xdr:spPr>
        <a:xfrm>
          <a:off x="4219575" y="6617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127000</xdr:rowOff>
    </xdr:from>
    <xdr:to>
      <xdr:col>24</xdr:col>
      <xdr:colOff>152400</xdr:colOff>
      <xdr:row>40</xdr:row>
      <xdr:rowOff>127000</xdr:rowOff>
    </xdr:to>
    <xdr:cxnSp macro="">
      <xdr:nvCxnSpPr>
        <xdr:cNvPr id="58" name="直線コネクタ 57">
          <a:extLst>
            <a:ext uri="{FF2B5EF4-FFF2-40B4-BE49-F238E27FC236}">
              <a16:creationId xmlns:a16="http://schemas.microsoft.com/office/drawing/2014/main" id="{23D810C5-22C2-44F2-9226-A7626C9115AF}"/>
            </a:ext>
          </a:extLst>
        </xdr:cNvPr>
        <xdr:cNvCxnSpPr/>
      </xdr:nvCxnSpPr>
      <xdr:spPr>
        <a:xfrm>
          <a:off x="4105275" y="66103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3827</xdr:rowOff>
    </xdr:from>
    <xdr:ext cx="340478" cy="259045"/>
    <xdr:sp macro="" textlink="">
      <xdr:nvSpPr>
        <xdr:cNvPr id="59" name="【図書館】&#10;有形固定資産減価償却率最大値テキスト">
          <a:extLst>
            <a:ext uri="{FF2B5EF4-FFF2-40B4-BE49-F238E27FC236}">
              <a16:creationId xmlns:a16="http://schemas.microsoft.com/office/drawing/2014/main" id="{AD600DD2-4A47-4B8B-9EA6-929BAA4CFAC4}"/>
            </a:ext>
          </a:extLst>
        </xdr:cNvPr>
        <xdr:cNvSpPr txBox="1"/>
      </xdr:nvSpPr>
      <xdr:spPr>
        <a:xfrm>
          <a:off x="4219575" y="51981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57150</xdr:rowOff>
    </xdr:from>
    <xdr:to>
      <xdr:col>24</xdr:col>
      <xdr:colOff>152400</xdr:colOff>
      <xdr:row>33</xdr:row>
      <xdr:rowOff>57150</xdr:rowOff>
    </xdr:to>
    <xdr:cxnSp macro="">
      <xdr:nvCxnSpPr>
        <xdr:cNvPr id="60" name="直線コネクタ 59">
          <a:extLst>
            <a:ext uri="{FF2B5EF4-FFF2-40B4-BE49-F238E27FC236}">
              <a16:creationId xmlns:a16="http://schemas.microsoft.com/office/drawing/2014/main" id="{7F8E0319-3BEC-469E-89BE-192546713DA0}"/>
            </a:ext>
          </a:extLst>
        </xdr:cNvPr>
        <xdr:cNvCxnSpPr/>
      </xdr:nvCxnSpPr>
      <xdr:spPr>
        <a:xfrm>
          <a:off x="4105275" y="54102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154957</xdr:rowOff>
    </xdr:from>
    <xdr:ext cx="405111" cy="259045"/>
    <xdr:sp macro="" textlink="">
      <xdr:nvSpPr>
        <xdr:cNvPr id="61" name="【図書館】&#10;有形固定資産減価償却率平均値テキスト">
          <a:extLst>
            <a:ext uri="{FF2B5EF4-FFF2-40B4-BE49-F238E27FC236}">
              <a16:creationId xmlns:a16="http://schemas.microsoft.com/office/drawing/2014/main" id="{53AF1428-5FA7-4E55-85A5-BFEF249BF280}"/>
            </a:ext>
          </a:extLst>
        </xdr:cNvPr>
        <xdr:cNvSpPr txBox="1"/>
      </xdr:nvSpPr>
      <xdr:spPr>
        <a:xfrm>
          <a:off x="4219575" y="5993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5080</xdr:rowOff>
    </xdr:from>
    <xdr:to>
      <xdr:col>24</xdr:col>
      <xdr:colOff>114300</xdr:colOff>
      <xdr:row>37</xdr:row>
      <xdr:rowOff>106680</xdr:rowOff>
    </xdr:to>
    <xdr:sp macro="" textlink="">
      <xdr:nvSpPr>
        <xdr:cNvPr id="62" name="フローチャート: 判断 61">
          <a:extLst>
            <a:ext uri="{FF2B5EF4-FFF2-40B4-BE49-F238E27FC236}">
              <a16:creationId xmlns:a16="http://schemas.microsoft.com/office/drawing/2014/main" id="{83B50F16-1F10-488E-9663-572C91451BED}"/>
            </a:ext>
          </a:extLst>
        </xdr:cNvPr>
        <xdr:cNvSpPr/>
      </xdr:nvSpPr>
      <xdr:spPr>
        <a:xfrm>
          <a:off x="4124325" y="600900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30480</xdr:rowOff>
    </xdr:from>
    <xdr:to>
      <xdr:col>20</xdr:col>
      <xdr:colOff>38100</xdr:colOff>
      <xdr:row>37</xdr:row>
      <xdr:rowOff>132080</xdr:rowOff>
    </xdr:to>
    <xdr:sp macro="" textlink="">
      <xdr:nvSpPr>
        <xdr:cNvPr id="63" name="フローチャート: 判断 62">
          <a:extLst>
            <a:ext uri="{FF2B5EF4-FFF2-40B4-BE49-F238E27FC236}">
              <a16:creationId xmlns:a16="http://schemas.microsoft.com/office/drawing/2014/main" id="{526A7827-87D7-488B-8980-B64E9D0BCB41}"/>
            </a:ext>
          </a:extLst>
        </xdr:cNvPr>
        <xdr:cNvSpPr/>
      </xdr:nvSpPr>
      <xdr:spPr>
        <a:xfrm>
          <a:off x="3381375" y="602805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3810</xdr:rowOff>
    </xdr:from>
    <xdr:to>
      <xdr:col>15</xdr:col>
      <xdr:colOff>101600</xdr:colOff>
      <xdr:row>37</xdr:row>
      <xdr:rowOff>105410</xdr:rowOff>
    </xdr:to>
    <xdr:sp macro="" textlink="">
      <xdr:nvSpPr>
        <xdr:cNvPr id="64" name="フローチャート: 判断 63">
          <a:extLst>
            <a:ext uri="{FF2B5EF4-FFF2-40B4-BE49-F238E27FC236}">
              <a16:creationId xmlns:a16="http://schemas.microsoft.com/office/drawing/2014/main" id="{9BC29B41-A44F-404E-8E32-3984552C79A4}"/>
            </a:ext>
          </a:extLst>
        </xdr:cNvPr>
        <xdr:cNvSpPr/>
      </xdr:nvSpPr>
      <xdr:spPr>
        <a:xfrm>
          <a:off x="2571750" y="600773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90170</xdr:rowOff>
    </xdr:from>
    <xdr:to>
      <xdr:col>10</xdr:col>
      <xdr:colOff>165100</xdr:colOff>
      <xdr:row>37</xdr:row>
      <xdr:rowOff>20320</xdr:rowOff>
    </xdr:to>
    <xdr:sp macro="" textlink="">
      <xdr:nvSpPr>
        <xdr:cNvPr id="65" name="フローチャート: 判断 64">
          <a:extLst>
            <a:ext uri="{FF2B5EF4-FFF2-40B4-BE49-F238E27FC236}">
              <a16:creationId xmlns:a16="http://schemas.microsoft.com/office/drawing/2014/main" id="{3522219C-CCC8-496B-8BFE-A9CDCC75A739}"/>
            </a:ext>
          </a:extLst>
        </xdr:cNvPr>
        <xdr:cNvSpPr/>
      </xdr:nvSpPr>
      <xdr:spPr>
        <a:xfrm>
          <a:off x="1781175" y="592582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91440</xdr:rowOff>
    </xdr:from>
    <xdr:to>
      <xdr:col>6</xdr:col>
      <xdr:colOff>38100</xdr:colOff>
      <xdr:row>38</xdr:row>
      <xdr:rowOff>21590</xdr:rowOff>
    </xdr:to>
    <xdr:sp macro="" textlink="">
      <xdr:nvSpPr>
        <xdr:cNvPr id="66" name="フローチャート: 判断 65">
          <a:extLst>
            <a:ext uri="{FF2B5EF4-FFF2-40B4-BE49-F238E27FC236}">
              <a16:creationId xmlns:a16="http://schemas.microsoft.com/office/drawing/2014/main" id="{38442EF8-E503-4E32-A7D7-0F1FEDA6336F}"/>
            </a:ext>
          </a:extLst>
        </xdr:cNvPr>
        <xdr:cNvSpPr/>
      </xdr:nvSpPr>
      <xdr:spPr>
        <a:xfrm>
          <a:off x="981075" y="608901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DA658C34-EB24-4FB9-9FBC-C781BBC84EBC}"/>
            </a:ext>
          </a:extLst>
        </xdr:cNvPr>
        <xdr:cNvSpPr txBox="1"/>
      </xdr:nvSpPr>
      <xdr:spPr>
        <a:xfrm>
          <a:off x="40100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30DC7245-C927-4311-BE45-3A701F298AE7}"/>
            </a:ext>
          </a:extLst>
        </xdr:cNvPr>
        <xdr:cNvSpPr txBox="1"/>
      </xdr:nvSpPr>
      <xdr:spPr>
        <a:xfrm>
          <a:off x="32575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7EE8F2AE-0696-4FF3-A020-3DB5EC1CBF50}"/>
            </a:ext>
          </a:extLst>
        </xdr:cNvPr>
        <xdr:cNvSpPr txBox="1"/>
      </xdr:nvSpPr>
      <xdr:spPr>
        <a:xfrm>
          <a:off x="24479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9576A74E-02CD-43AF-A171-52B903B78229}"/>
            </a:ext>
          </a:extLst>
        </xdr:cNvPr>
        <xdr:cNvSpPr txBox="1"/>
      </xdr:nvSpPr>
      <xdr:spPr>
        <a:xfrm>
          <a:off x="1657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1231ED33-836E-4132-BC37-A0D71A56A8BD}"/>
            </a:ext>
          </a:extLst>
        </xdr:cNvPr>
        <xdr:cNvSpPr txBox="1"/>
      </xdr:nvSpPr>
      <xdr:spPr>
        <a:xfrm>
          <a:off x="857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140970</xdr:rowOff>
    </xdr:from>
    <xdr:to>
      <xdr:col>24</xdr:col>
      <xdr:colOff>114300</xdr:colOff>
      <xdr:row>34</xdr:row>
      <xdr:rowOff>71120</xdr:rowOff>
    </xdr:to>
    <xdr:sp macro="" textlink="">
      <xdr:nvSpPr>
        <xdr:cNvPr id="72" name="楕円 71">
          <a:extLst>
            <a:ext uri="{FF2B5EF4-FFF2-40B4-BE49-F238E27FC236}">
              <a16:creationId xmlns:a16="http://schemas.microsoft.com/office/drawing/2014/main" id="{3DABA62B-B7B4-4198-BC1C-948F16A208E8}"/>
            </a:ext>
          </a:extLst>
        </xdr:cNvPr>
        <xdr:cNvSpPr/>
      </xdr:nvSpPr>
      <xdr:spPr>
        <a:xfrm>
          <a:off x="4124325" y="549719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32</xdr:row>
      <xdr:rowOff>163847</xdr:rowOff>
    </xdr:from>
    <xdr:ext cx="405111" cy="259045"/>
    <xdr:sp macro="" textlink="">
      <xdr:nvSpPr>
        <xdr:cNvPr id="73" name="【図書館】&#10;有形固定資産減価償却率該当値テキスト">
          <a:extLst>
            <a:ext uri="{FF2B5EF4-FFF2-40B4-BE49-F238E27FC236}">
              <a16:creationId xmlns:a16="http://schemas.microsoft.com/office/drawing/2014/main" id="{DC49C7F9-6669-494F-AA7D-0B29C389C62C}"/>
            </a:ext>
          </a:extLst>
        </xdr:cNvPr>
        <xdr:cNvSpPr txBox="1"/>
      </xdr:nvSpPr>
      <xdr:spPr>
        <a:xfrm>
          <a:off x="4219575" y="535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106680</xdr:rowOff>
    </xdr:from>
    <xdr:to>
      <xdr:col>20</xdr:col>
      <xdr:colOff>38100</xdr:colOff>
      <xdr:row>34</xdr:row>
      <xdr:rowOff>36830</xdr:rowOff>
    </xdr:to>
    <xdr:sp macro="" textlink="">
      <xdr:nvSpPr>
        <xdr:cNvPr id="74" name="楕円 73">
          <a:extLst>
            <a:ext uri="{FF2B5EF4-FFF2-40B4-BE49-F238E27FC236}">
              <a16:creationId xmlns:a16="http://schemas.microsoft.com/office/drawing/2014/main" id="{9939CA42-B4EF-49C1-98D3-57F59A31BAAA}"/>
            </a:ext>
          </a:extLst>
        </xdr:cNvPr>
        <xdr:cNvSpPr/>
      </xdr:nvSpPr>
      <xdr:spPr>
        <a:xfrm>
          <a:off x="3381375" y="545655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33</xdr:row>
      <xdr:rowOff>157480</xdr:rowOff>
    </xdr:from>
    <xdr:to>
      <xdr:col>24</xdr:col>
      <xdr:colOff>63500</xdr:colOff>
      <xdr:row>34</xdr:row>
      <xdr:rowOff>20320</xdr:rowOff>
    </xdr:to>
    <xdr:cxnSp macro="">
      <xdr:nvCxnSpPr>
        <xdr:cNvPr id="75" name="直線コネクタ 74">
          <a:extLst>
            <a:ext uri="{FF2B5EF4-FFF2-40B4-BE49-F238E27FC236}">
              <a16:creationId xmlns:a16="http://schemas.microsoft.com/office/drawing/2014/main" id="{CAED4C2C-57AB-4615-BDEE-D7BC797DF0C0}"/>
            </a:ext>
          </a:extLst>
        </xdr:cNvPr>
        <xdr:cNvCxnSpPr/>
      </xdr:nvCxnSpPr>
      <xdr:spPr>
        <a:xfrm>
          <a:off x="3429000" y="5513705"/>
          <a:ext cx="752475"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72390</xdr:rowOff>
    </xdr:from>
    <xdr:to>
      <xdr:col>15</xdr:col>
      <xdr:colOff>101600</xdr:colOff>
      <xdr:row>34</xdr:row>
      <xdr:rowOff>2540</xdr:rowOff>
    </xdr:to>
    <xdr:sp macro="" textlink="">
      <xdr:nvSpPr>
        <xdr:cNvPr id="76" name="楕円 75">
          <a:extLst>
            <a:ext uri="{FF2B5EF4-FFF2-40B4-BE49-F238E27FC236}">
              <a16:creationId xmlns:a16="http://schemas.microsoft.com/office/drawing/2014/main" id="{69BBE2B0-CC2B-403E-9DEE-EE9953642626}"/>
            </a:ext>
          </a:extLst>
        </xdr:cNvPr>
        <xdr:cNvSpPr/>
      </xdr:nvSpPr>
      <xdr:spPr>
        <a:xfrm>
          <a:off x="2571750" y="542226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123190</xdr:rowOff>
    </xdr:from>
    <xdr:to>
      <xdr:col>19</xdr:col>
      <xdr:colOff>177800</xdr:colOff>
      <xdr:row>33</xdr:row>
      <xdr:rowOff>157480</xdr:rowOff>
    </xdr:to>
    <xdr:cxnSp macro="">
      <xdr:nvCxnSpPr>
        <xdr:cNvPr id="77" name="直線コネクタ 76">
          <a:extLst>
            <a:ext uri="{FF2B5EF4-FFF2-40B4-BE49-F238E27FC236}">
              <a16:creationId xmlns:a16="http://schemas.microsoft.com/office/drawing/2014/main" id="{186B9C2F-FA1F-4C43-A755-E65098C69EC8}"/>
            </a:ext>
          </a:extLst>
        </xdr:cNvPr>
        <xdr:cNvCxnSpPr/>
      </xdr:nvCxnSpPr>
      <xdr:spPr>
        <a:xfrm>
          <a:off x="2619375" y="5479415"/>
          <a:ext cx="809625"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38100</xdr:rowOff>
    </xdr:from>
    <xdr:to>
      <xdr:col>10</xdr:col>
      <xdr:colOff>165100</xdr:colOff>
      <xdr:row>33</xdr:row>
      <xdr:rowOff>139700</xdr:rowOff>
    </xdr:to>
    <xdr:sp macro="" textlink="">
      <xdr:nvSpPr>
        <xdr:cNvPr id="78" name="楕円 77">
          <a:extLst>
            <a:ext uri="{FF2B5EF4-FFF2-40B4-BE49-F238E27FC236}">
              <a16:creationId xmlns:a16="http://schemas.microsoft.com/office/drawing/2014/main" id="{2F4B2C6B-22DF-4C1D-9E2F-E456BF7BC5D7}"/>
            </a:ext>
          </a:extLst>
        </xdr:cNvPr>
        <xdr:cNvSpPr/>
      </xdr:nvSpPr>
      <xdr:spPr>
        <a:xfrm>
          <a:off x="1781175" y="539115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33</xdr:row>
      <xdr:rowOff>88900</xdr:rowOff>
    </xdr:from>
    <xdr:to>
      <xdr:col>15</xdr:col>
      <xdr:colOff>50800</xdr:colOff>
      <xdr:row>33</xdr:row>
      <xdr:rowOff>123190</xdr:rowOff>
    </xdr:to>
    <xdr:cxnSp macro="">
      <xdr:nvCxnSpPr>
        <xdr:cNvPr id="79" name="直線コネクタ 78">
          <a:extLst>
            <a:ext uri="{FF2B5EF4-FFF2-40B4-BE49-F238E27FC236}">
              <a16:creationId xmlns:a16="http://schemas.microsoft.com/office/drawing/2014/main" id="{859151B3-3358-4436-97FA-9D14EA68FF9D}"/>
            </a:ext>
          </a:extLst>
        </xdr:cNvPr>
        <xdr:cNvCxnSpPr/>
      </xdr:nvCxnSpPr>
      <xdr:spPr>
        <a:xfrm>
          <a:off x="1828800" y="5438775"/>
          <a:ext cx="790575" cy="40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107950</xdr:rowOff>
    </xdr:from>
    <xdr:to>
      <xdr:col>6</xdr:col>
      <xdr:colOff>38100</xdr:colOff>
      <xdr:row>34</xdr:row>
      <xdr:rowOff>38100</xdr:rowOff>
    </xdr:to>
    <xdr:sp macro="" textlink="">
      <xdr:nvSpPr>
        <xdr:cNvPr id="80" name="楕円 79">
          <a:extLst>
            <a:ext uri="{FF2B5EF4-FFF2-40B4-BE49-F238E27FC236}">
              <a16:creationId xmlns:a16="http://schemas.microsoft.com/office/drawing/2014/main" id="{FC4F21E4-D8EA-4E82-AF3F-EAD807C2748A}"/>
            </a:ext>
          </a:extLst>
        </xdr:cNvPr>
        <xdr:cNvSpPr/>
      </xdr:nvSpPr>
      <xdr:spPr>
        <a:xfrm>
          <a:off x="981075" y="545782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33</xdr:row>
      <xdr:rowOff>88900</xdr:rowOff>
    </xdr:from>
    <xdr:to>
      <xdr:col>10</xdr:col>
      <xdr:colOff>114300</xdr:colOff>
      <xdr:row>33</xdr:row>
      <xdr:rowOff>158750</xdr:rowOff>
    </xdr:to>
    <xdr:cxnSp macro="">
      <xdr:nvCxnSpPr>
        <xdr:cNvPr id="81" name="直線コネクタ 80">
          <a:extLst>
            <a:ext uri="{FF2B5EF4-FFF2-40B4-BE49-F238E27FC236}">
              <a16:creationId xmlns:a16="http://schemas.microsoft.com/office/drawing/2014/main" id="{4BEAE34F-EF5F-4B84-ABCA-7F51172C434A}"/>
            </a:ext>
          </a:extLst>
        </xdr:cNvPr>
        <xdr:cNvCxnSpPr/>
      </xdr:nvCxnSpPr>
      <xdr:spPr>
        <a:xfrm flipV="1">
          <a:off x="1028700" y="5438775"/>
          <a:ext cx="8001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123207</xdr:rowOff>
    </xdr:from>
    <xdr:ext cx="405111" cy="259045"/>
    <xdr:sp macro="" textlink="">
      <xdr:nvSpPr>
        <xdr:cNvPr id="82" name="n_1aveValue【図書館】&#10;有形固定資産減価償却率">
          <a:extLst>
            <a:ext uri="{FF2B5EF4-FFF2-40B4-BE49-F238E27FC236}">
              <a16:creationId xmlns:a16="http://schemas.microsoft.com/office/drawing/2014/main" id="{6CBFBD88-3434-41A6-A90D-6994AA2E7600}"/>
            </a:ext>
          </a:extLst>
        </xdr:cNvPr>
        <xdr:cNvSpPr txBox="1"/>
      </xdr:nvSpPr>
      <xdr:spPr>
        <a:xfrm>
          <a:off x="3239144" y="612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96537</xdr:rowOff>
    </xdr:from>
    <xdr:ext cx="405111" cy="259045"/>
    <xdr:sp macro="" textlink="">
      <xdr:nvSpPr>
        <xdr:cNvPr id="83" name="n_2aveValue【図書館】&#10;有形固定資産減価償却率">
          <a:extLst>
            <a:ext uri="{FF2B5EF4-FFF2-40B4-BE49-F238E27FC236}">
              <a16:creationId xmlns:a16="http://schemas.microsoft.com/office/drawing/2014/main" id="{AE17F9AF-94FC-4050-A323-AA3A655250B0}"/>
            </a:ext>
          </a:extLst>
        </xdr:cNvPr>
        <xdr:cNvSpPr txBox="1"/>
      </xdr:nvSpPr>
      <xdr:spPr>
        <a:xfrm>
          <a:off x="2439044" y="6097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11447</xdr:rowOff>
    </xdr:from>
    <xdr:ext cx="405111" cy="259045"/>
    <xdr:sp macro="" textlink="">
      <xdr:nvSpPr>
        <xdr:cNvPr id="84" name="n_3aveValue【図書館】&#10;有形固定資産減価償却率">
          <a:extLst>
            <a:ext uri="{FF2B5EF4-FFF2-40B4-BE49-F238E27FC236}">
              <a16:creationId xmlns:a16="http://schemas.microsoft.com/office/drawing/2014/main" id="{D8127FBA-22B2-43B7-83E7-6C1FAEEADAB9}"/>
            </a:ext>
          </a:extLst>
        </xdr:cNvPr>
        <xdr:cNvSpPr txBox="1"/>
      </xdr:nvSpPr>
      <xdr:spPr>
        <a:xfrm>
          <a:off x="1648469" y="6009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12717</xdr:rowOff>
    </xdr:from>
    <xdr:ext cx="405111" cy="259045"/>
    <xdr:sp macro="" textlink="">
      <xdr:nvSpPr>
        <xdr:cNvPr id="85" name="n_4aveValue【図書館】&#10;有形固定資産減価償却率">
          <a:extLst>
            <a:ext uri="{FF2B5EF4-FFF2-40B4-BE49-F238E27FC236}">
              <a16:creationId xmlns:a16="http://schemas.microsoft.com/office/drawing/2014/main" id="{07F143FD-6624-46C8-985A-279941CC6C68}"/>
            </a:ext>
          </a:extLst>
        </xdr:cNvPr>
        <xdr:cNvSpPr txBox="1"/>
      </xdr:nvSpPr>
      <xdr:spPr>
        <a:xfrm>
          <a:off x="848369" y="6172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32</xdr:row>
      <xdr:rowOff>53357</xdr:rowOff>
    </xdr:from>
    <xdr:ext cx="340478" cy="259045"/>
    <xdr:sp macro="" textlink="">
      <xdr:nvSpPr>
        <xdr:cNvPr id="86" name="n_1mainValue【図書館】&#10;有形固定資産減価償却率">
          <a:extLst>
            <a:ext uri="{FF2B5EF4-FFF2-40B4-BE49-F238E27FC236}">
              <a16:creationId xmlns:a16="http://schemas.microsoft.com/office/drawing/2014/main" id="{46E62A15-0E94-408B-B72A-E7F56655D486}"/>
            </a:ext>
          </a:extLst>
        </xdr:cNvPr>
        <xdr:cNvSpPr txBox="1"/>
      </xdr:nvSpPr>
      <xdr:spPr>
        <a:xfrm>
          <a:off x="3258761" y="52413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32</xdr:row>
      <xdr:rowOff>19067</xdr:rowOff>
    </xdr:from>
    <xdr:ext cx="340478" cy="259045"/>
    <xdr:sp macro="" textlink="">
      <xdr:nvSpPr>
        <xdr:cNvPr id="87" name="n_2mainValue【図書館】&#10;有形固定資産減価償却率">
          <a:extLst>
            <a:ext uri="{FF2B5EF4-FFF2-40B4-BE49-F238E27FC236}">
              <a16:creationId xmlns:a16="http://schemas.microsoft.com/office/drawing/2014/main" id="{F1BA4E7D-365F-4D5C-BC73-9998CED95747}"/>
            </a:ext>
          </a:extLst>
        </xdr:cNvPr>
        <xdr:cNvSpPr txBox="1"/>
      </xdr:nvSpPr>
      <xdr:spPr>
        <a:xfrm>
          <a:off x="2468186" y="521019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31</xdr:row>
      <xdr:rowOff>156227</xdr:rowOff>
    </xdr:from>
    <xdr:ext cx="340478" cy="259045"/>
    <xdr:sp macro="" textlink="">
      <xdr:nvSpPr>
        <xdr:cNvPr id="88" name="n_3mainValue【図書館】&#10;有形固定資産減価償却率">
          <a:extLst>
            <a:ext uri="{FF2B5EF4-FFF2-40B4-BE49-F238E27FC236}">
              <a16:creationId xmlns:a16="http://schemas.microsoft.com/office/drawing/2014/main" id="{4D739A61-7CA4-4CBF-B60C-36296662EDA9}"/>
            </a:ext>
          </a:extLst>
        </xdr:cNvPr>
        <xdr:cNvSpPr txBox="1"/>
      </xdr:nvSpPr>
      <xdr:spPr>
        <a:xfrm>
          <a:off x="1677611" y="518860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7561</xdr:colOff>
      <xdr:row>32</xdr:row>
      <xdr:rowOff>54627</xdr:rowOff>
    </xdr:from>
    <xdr:ext cx="340478" cy="259045"/>
    <xdr:sp macro="" textlink="">
      <xdr:nvSpPr>
        <xdr:cNvPr id="89" name="n_4mainValue【図書館】&#10;有形固定資産減価償却率">
          <a:extLst>
            <a:ext uri="{FF2B5EF4-FFF2-40B4-BE49-F238E27FC236}">
              <a16:creationId xmlns:a16="http://schemas.microsoft.com/office/drawing/2014/main" id="{4FFB6E5A-4AC9-4ED4-98CB-5530741C7527}"/>
            </a:ext>
          </a:extLst>
        </xdr:cNvPr>
        <xdr:cNvSpPr txBox="1"/>
      </xdr:nvSpPr>
      <xdr:spPr>
        <a:xfrm>
          <a:off x="867986" y="524575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a:extLst>
            <a:ext uri="{FF2B5EF4-FFF2-40B4-BE49-F238E27FC236}">
              <a16:creationId xmlns:a16="http://schemas.microsoft.com/office/drawing/2014/main" id="{FD0A01CE-675B-429E-9B14-E27C2AF43F3A}"/>
            </a:ext>
          </a:extLst>
        </xdr:cNvPr>
        <xdr:cNvSpPr/>
      </xdr:nvSpPr>
      <xdr:spPr>
        <a:xfrm>
          <a:off x="59531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a:extLst>
            <a:ext uri="{FF2B5EF4-FFF2-40B4-BE49-F238E27FC236}">
              <a16:creationId xmlns:a16="http://schemas.microsoft.com/office/drawing/2014/main" id="{D55E4A39-6AE4-402C-9A5E-E8B5031510B6}"/>
            </a:ext>
          </a:extLst>
        </xdr:cNvPr>
        <xdr:cNvSpPr/>
      </xdr:nvSpPr>
      <xdr:spPr>
        <a:xfrm>
          <a:off x="60674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a:extLst>
            <a:ext uri="{FF2B5EF4-FFF2-40B4-BE49-F238E27FC236}">
              <a16:creationId xmlns:a16="http://schemas.microsoft.com/office/drawing/2014/main" id="{1A846844-65BA-4940-9FE1-D8DFFEFD7356}"/>
            </a:ext>
          </a:extLst>
        </xdr:cNvPr>
        <xdr:cNvSpPr/>
      </xdr:nvSpPr>
      <xdr:spPr>
        <a:xfrm>
          <a:off x="60674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a:extLst>
            <a:ext uri="{FF2B5EF4-FFF2-40B4-BE49-F238E27FC236}">
              <a16:creationId xmlns:a16="http://schemas.microsoft.com/office/drawing/2014/main" id="{BE51BDAE-9F73-4C56-A39D-165EABB67827}"/>
            </a:ext>
          </a:extLst>
        </xdr:cNvPr>
        <xdr:cNvSpPr/>
      </xdr:nvSpPr>
      <xdr:spPr>
        <a:xfrm>
          <a:off x="69818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a:extLst>
            <a:ext uri="{FF2B5EF4-FFF2-40B4-BE49-F238E27FC236}">
              <a16:creationId xmlns:a16="http://schemas.microsoft.com/office/drawing/2014/main" id="{EBA29755-DE91-4297-A62A-39A2C7041409}"/>
            </a:ext>
          </a:extLst>
        </xdr:cNvPr>
        <xdr:cNvSpPr/>
      </xdr:nvSpPr>
      <xdr:spPr>
        <a:xfrm>
          <a:off x="69818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a:extLst>
            <a:ext uri="{FF2B5EF4-FFF2-40B4-BE49-F238E27FC236}">
              <a16:creationId xmlns:a16="http://schemas.microsoft.com/office/drawing/2014/main" id="{D1ABDEFE-6645-4200-A53D-B7AA0309EF42}"/>
            </a:ext>
          </a:extLst>
        </xdr:cNvPr>
        <xdr:cNvSpPr/>
      </xdr:nvSpPr>
      <xdr:spPr>
        <a:xfrm>
          <a:off x="80105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a:extLst>
            <a:ext uri="{FF2B5EF4-FFF2-40B4-BE49-F238E27FC236}">
              <a16:creationId xmlns:a16="http://schemas.microsoft.com/office/drawing/2014/main" id="{82D0A863-3953-415C-98B1-444F39B5048B}"/>
            </a:ext>
          </a:extLst>
        </xdr:cNvPr>
        <xdr:cNvSpPr/>
      </xdr:nvSpPr>
      <xdr:spPr>
        <a:xfrm>
          <a:off x="80105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a:extLst>
            <a:ext uri="{FF2B5EF4-FFF2-40B4-BE49-F238E27FC236}">
              <a16:creationId xmlns:a16="http://schemas.microsoft.com/office/drawing/2014/main" id="{74B1CC9D-8DBB-43C0-9801-6AA5F416B3DF}"/>
            </a:ext>
          </a:extLst>
        </xdr:cNvPr>
        <xdr:cNvSpPr/>
      </xdr:nvSpPr>
      <xdr:spPr>
        <a:xfrm>
          <a:off x="59531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8" name="テキスト ボックス 97">
          <a:extLst>
            <a:ext uri="{FF2B5EF4-FFF2-40B4-BE49-F238E27FC236}">
              <a16:creationId xmlns:a16="http://schemas.microsoft.com/office/drawing/2014/main" id="{15DCB797-F4BE-47FE-8AAC-0519550731F7}"/>
            </a:ext>
          </a:extLst>
        </xdr:cNvPr>
        <xdr:cNvSpPr txBox="1"/>
      </xdr:nvSpPr>
      <xdr:spPr>
        <a:xfrm>
          <a:off x="5915025"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a:extLst>
            <a:ext uri="{FF2B5EF4-FFF2-40B4-BE49-F238E27FC236}">
              <a16:creationId xmlns:a16="http://schemas.microsoft.com/office/drawing/2014/main" id="{D7518A6F-0B29-4C7E-A3FD-20CAE7950E07}"/>
            </a:ext>
          </a:extLst>
        </xdr:cNvPr>
        <xdr:cNvCxnSpPr/>
      </xdr:nvCxnSpPr>
      <xdr:spPr>
        <a:xfrm>
          <a:off x="5953125" y="72104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0" name="直線コネクタ 99">
          <a:extLst>
            <a:ext uri="{FF2B5EF4-FFF2-40B4-BE49-F238E27FC236}">
              <a16:creationId xmlns:a16="http://schemas.microsoft.com/office/drawing/2014/main" id="{69E81CC5-FCCB-4845-B114-92759E647562}"/>
            </a:ext>
          </a:extLst>
        </xdr:cNvPr>
        <xdr:cNvCxnSpPr/>
      </xdr:nvCxnSpPr>
      <xdr:spPr>
        <a:xfrm>
          <a:off x="5953125" y="68484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1" name="テキスト ボックス 100">
          <a:extLst>
            <a:ext uri="{FF2B5EF4-FFF2-40B4-BE49-F238E27FC236}">
              <a16:creationId xmlns:a16="http://schemas.microsoft.com/office/drawing/2014/main" id="{B38F2007-7DED-4A73-B708-523EFE691098}"/>
            </a:ext>
          </a:extLst>
        </xdr:cNvPr>
        <xdr:cNvSpPr txBox="1"/>
      </xdr:nvSpPr>
      <xdr:spPr>
        <a:xfrm>
          <a:off x="5527221"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2" name="直線コネクタ 101">
          <a:extLst>
            <a:ext uri="{FF2B5EF4-FFF2-40B4-BE49-F238E27FC236}">
              <a16:creationId xmlns:a16="http://schemas.microsoft.com/office/drawing/2014/main" id="{B2930879-B40E-4787-B263-A7D86A3FDD5E}"/>
            </a:ext>
          </a:extLst>
        </xdr:cNvPr>
        <xdr:cNvCxnSpPr/>
      </xdr:nvCxnSpPr>
      <xdr:spPr>
        <a:xfrm>
          <a:off x="5953125" y="64865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3" name="テキスト ボックス 102">
          <a:extLst>
            <a:ext uri="{FF2B5EF4-FFF2-40B4-BE49-F238E27FC236}">
              <a16:creationId xmlns:a16="http://schemas.microsoft.com/office/drawing/2014/main" id="{9CB491D5-97DE-4F01-AA1E-D54481C067D4}"/>
            </a:ext>
          </a:extLst>
        </xdr:cNvPr>
        <xdr:cNvSpPr txBox="1"/>
      </xdr:nvSpPr>
      <xdr:spPr>
        <a:xfrm>
          <a:off x="5527221" y="63506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a:extLst>
            <a:ext uri="{FF2B5EF4-FFF2-40B4-BE49-F238E27FC236}">
              <a16:creationId xmlns:a16="http://schemas.microsoft.com/office/drawing/2014/main" id="{EFE2F6CA-C7E0-43F9-8D6F-B4CCE3D3B90E}"/>
            </a:ext>
          </a:extLst>
        </xdr:cNvPr>
        <xdr:cNvCxnSpPr/>
      </xdr:nvCxnSpPr>
      <xdr:spPr>
        <a:xfrm>
          <a:off x="5953125" y="613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a:extLst>
            <a:ext uri="{FF2B5EF4-FFF2-40B4-BE49-F238E27FC236}">
              <a16:creationId xmlns:a16="http://schemas.microsoft.com/office/drawing/2014/main" id="{1EF56406-8CD3-4D2F-BD3E-1A6FD5691C3B}"/>
            </a:ext>
          </a:extLst>
        </xdr:cNvPr>
        <xdr:cNvSpPr txBox="1"/>
      </xdr:nvSpPr>
      <xdr:spPr>
        <a:xfrm>
          <a:off x="5527221" y="599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6" name="直線コネクタ 105">
          <a:extLst>
            <a:ext uri="{FF2B5EF4-FFF2-40B4-BE49-F238E27FC236}">
              <a16:creationId xmlns:a16="http://schemas.microsoft.com/office/drawing/2014/main" id="{7DDA978F-DF37-497D-86EE-D5DC6181B7A7}"/>
            </a:ext>
          </a:extLst>
        </xdr:cNvPr>
        <xdr:cNvCxnSpPr/>
      </xdr:nvCxnSpPr>
      <xdr:spPr>
        <a:xfrm>
          <a:off x="5953125" y="5772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7" name="テキスト ボックス 106">
          <a:extLst>
            <a:ext uri="{FF2B5EF4-FFF2-40B4-BE49-F238E27FC236}">
              <a16:creationId xmlns:a16="http://schemas.microsoft.com/office/drawing/2014/main" id="{80DA2E29-B89A-4D1B-AFD3-080268F38B7D}"/>
            </a:ext>
          </a:extLst>
        </xdr:cNvPr>
        <xdr:cNvSpPr txBox="1"/>
      </xdr:nvSpPr>
      <xdr:spPr>
        <a:xfrm>
          <a:off x="5527221" y="56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8" name="直線コネクタ 107">
          <a:extLst>
            <a:ext uri="{FF2B5EF4-FFF2-40B4-BE49-F238E27FC236}">
              <a16:creationId xmlns:a16="http://schemas.microsoft.com/office/drawing/2014/main" id="{8C10F025-A040-4BC6-9E95-DD56C023030C}"/>
            </a:ext>
          </a:extLst>
        </xdr:cNvPr>
        <xdr:cNvCxnSpPr/>
      </xdr:nvCxnSpPr>
      <xdr:spPr>
        <a:xfrm>
          <a:off x="5953125" y="5410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9" name="テキスト ボックス 108">
          <a:extLst>
            <a:ext uri="{FF2B5EF4-FFF2-40B4-BE49-F238E27FC236}">
              <a16:creationId xmlns:a16="http://schemas.microsoft.com/office/drawing/2014/main" id="{AE578945-019A-475C-B23E-45E10E946FED}"/>
            </a:ext>
          </a:extLst>
        </xdr:cNvPr>
        <xdr:cNvSpPr txBox="1"/>
      </xdr:nvSpPr>
      <xdr:spPr>
        <a:xfrm>
          <a:off x="5527221" y="5274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9047B9AA-B4B8-4C30-A1CF-14B756200217}"/>
            </a:ext>
          </a:extLst>
        </xdr:cNvPr>
        <xdr:cNvCxnSpPr/>
      </xdr:nvCxnSpPr>
      <xdr:spPr>
        <a:xfrm>
          <a:off x="5953125" y="5048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5F187497-6E79-4128-B611-A76BBE184C0F}"/>
            </a:ext>
          </a:extLst>
        </xdr:cNvPr>
        <xdr:cNvSpPr txBox="1"/>
      </xdr:nvSpPr>
      <xdr:spPr>
        <a:xfrm>
          <a:off x="5527221" y="4912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598E50AD-43C4-48BD-9386-1B02AE2AB190}"/>
            </a:ext>
          </a:extLst>
        </xdr:cNvPr>
        <xdr:cNvSpPr/>
      </xdr:nvSpPr>
      <xdr:spPr>
        <a:xfrm>
          <a:off x="59531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95250</xdr:rowOff>
    </xdr:from>
    <xdr:to>
      <xdr:col>54</xdr:col>
      <xdr:colOff>189865</xdr:colOff>
      <xdr:row>42</xdr:row>
      <xdr:rowOff>36195</xdr:rowOff>
    </xdr:to>
    <xdr:cxnSp macro="">
      <xdr:nvCxnSpPr>
        <xdr:cNvPr id="113" name="直線コネクタ 112">
          <a:extLst>
            <a:ext uri="{FF2B5EF4-FFF2-40B4-BE49-F238E27FC236}">
              <a16:creationId xmlns:a16="http://schemas.microsoft.com/office/drawing/2014/main" id="{1C9D4968-3FEC-4392-984D-5402F4945305}"/>
            </a:ext>
          </a:extLst>
        </xdr:cNvPr>
        <xdr:cNvCxnSpPr/>
      </xdr:nvCxnSpPr>
      <xdr:spPr>
        <a:xfrm flipV="1">
          <a:off x="9429115" y="5448300"/>
          <a:ext cx="0" cy="139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40022</xdr:rowOff>
    </xdr:from>
    <xdr:ext cx="469744" cy="259045"/>
    <xdr:sp macro="" textlink="">
      <xdr:nvSpPr>
        <xdr:cNvPr id="114" name="【図書館】&#10;一人当たり面積最小値テキスト">
          <a:extLst>
            <a:ext uri="{FF2B5EF4-FFF2-40B4-BE49-F238E27FC236}">
              <a16:creationId xmlns:a16="http://schemas.microsoft.com/office/drawing/2014/main" id="{370DF3FA-D7AB-452A-A6AA-FF4685C43A80}"/>
            </a:ext>
          </a:extLst>
        </xdr:cNvPr>
        <xdr:cNvSpPr txBox="1"/>
      </xdr:nvSpPr>
      <xdr:spPr>
        <a:xfrm>
          <a:off x="9467850" y="685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36195</xdr:rowOff>
    </xdr:from>
    <xdr:to>
      <xdr:col>55</xdr:col>
      <xdr:colOff>88900</xdr:colOff>
      <xdr:row>42</xdr:row>
      <xdr:rowOff>36195</xdr:rowOff>
    </xdr:to>
    <xdr:cxnSp macro="">
      <xdr:nvCxnSpPr>
        <xdr:cNvPr id="115" name="直線コネクタ 114">
          <a:extLst>
            <a:ext uri="{FF2B5EF4-FFF2-40B4-BE49-F238E27FC236}">
              <a16:creationId xmlns:a16="http://schemas.microsoft.com/office/drawing/2014/main" id="{DE67295B-7D79-46BF-A2D7-D25A0F6410C5}"/>
            </a:ext>
          </a:extLst>
        </xdr:cNvPr>
        <xdr:cNvCxnSpPr/>
      </xdr:nvCxnSpPr>
      <xdr:spPr>
        <a:xfrm>
          <a:off x="9363075" y="684657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41927</xdr:rowOff>
    </xdr:from>
    <xdr:ext cx="469744" cy="259045"/>
    <xdr:sp macro="" textlink="">
      <xdr:nvSpPr>
        <xdr:cNvPr id="116" name="【図書館】&#10;一人当たり面積最大値テキスト">
          <a:extLst>
            <a:ext uri="{FF2B5EF4-FFF2-40B4-BE49-F238E27FC236}">
              <a16:creationId xmlns:a16="http://schemas.microsoft.com/office/drawing/2014/main" id="{C947EECB-14FD-46D4-B0E0-EAFBDE10AF89}"/>
            </a:ext>
          </a:extLst>
        </xdr:cNvPr>
        <xdr:cNvSpPr txBox="1"/>
      </xdr:nvSpPr>
      <xdr:spPr>
        <a:xfrm>
          <a:off x="9467850" y="523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95250</xdr:rowOff>
    </xdr:from>
    <xdr:to>
      <xdr:col>55</xdr:col>
      <xdr:colOff>88900</xdr:colOff>
      <xdr:row>33</xdr:row>
      <xdr:rowOff>95250</xdr:rowOff>
    </xdr:to>
    <xdr:cxnSp macro="">
      <xdr:nvCxnSpPr>
        <xdr:cNvPr id="117" name="直線コネクタ 116">
          <a:extLst>
            <a:ext uri="{FF2B5EF4-FFF2-40B4-BE49-F238E27FC236}">
              <a16:creationId xmlns:a16="http://schemas.microsoft.com/office/drawing/2014/main" id="{899F264F-1FC8-46C0-B5D7-C05F2ECFCD77}"/>
            </a:ext>
          </a:extLst>
        </xdr:cNvPr>
        <xdr:cNvCxnSpPr/>
      </xdr:nvCxnSpPr>
      <xdr:spPr>
        <a:xfrm>
          <a:off x="9363075" y="544830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107332</xdr:rowOff>
    </xdr:from>
    <xdr:ext cx="469744" cy="259045"/>
    <xdr:sp macro="" textlink="">
      <xdr:nvSpPr>
        <xdr:cNvPr id="118" name="【図書館】&#10;一人当たり面積平均値テキスト">
          <a:extLst>
            <a:ext uri="{FF2B5EF4-FFF2-40B4-BE49-F238E27FC236}">
              <a16:creationId xmlns:a16="http://schemas.microsoft.com/office/drawing/2014/main" id="{FCAA5538-69F5-43EB-B399-C1A0036EF0D0}"/>
            </a:ext>
          </a:extLst>
        </xdr:cNvPr>
        <xdr:cNvSpPr txBox="1"/>
      </xdr:nvSpPr>
      <xdr:spPr>
        <a:xfrm>
          <a:off x="9467850" y="62668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84455</xdr:rowOff>
    </xdr:from>
    <xdr:to>
      <xdr:col>55</xdr:col>
      <xdr:colOff>50800</xdr:colOff>
      <xdr:row>40</xdr:row>
      <xdr:rowOff>14605</xdr:rowOff>
    </xdr:to>
    <xdr:sp macro="" textlink="">
      <xdr:nvSpPr>
        <xdr:cNvPr id="119" name="フローチャート: 判断 118">
          <a:extLst>
            <a:ext uri="{FF2B5EF4-FFF2-40B4-BE49-F238E27FC236}">
              <a16:creationId xmlns:a16="http://schemas.microsoft.com/office/drawing/2014/main" id="{BEA254C6-DCED-42F0-BB86-8D962124CE5B}"/>
            </a:ext>
          </a:extLst>
        </xdr:cNvPr>
        <xdr:cNvSpPr/>
      </xdr:nvSpPr>
      <xdr:spPr>
        <a:xfrm>
          <a:off x="9401175" y="6412230"/>
          <a:ext cx="7620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111125</xdr:rowOff>
    </xdr:from>
    <xdr:to>
      <xdr:col>50</xdr:col>
      <xdr:colOff>165100</xdr:colOff>
      <xdr:row>40</xdr:row>
      <xdr:rowOff>41275</xdr:rowOff>
    </xdr:to>
    <xdr:sp macro="" textlink="">
      <xdr:nvSpPr>
        <xdr:cNvPr id="120" name="フローチャート: 判断 119">
          <a:extLst>
            <a:ext uri="{FF2B5EF4-FFF2-40B4-BE49-F238E27FC236}">
              <a16:creationId xmlns:a16="http://schemas.microsoft.com/office/drawing/2014/main" id="{7607E7E8-61C1-4779-A2B4-BA56DAF7783A}"/>
            </a:ext>
          </a:extLst>
        </xdr:cNvPr>
        <xdr:cNvSpPr/>
      </xdr:nvSpPr>
      <xdr:spPr>
        <a:xfrm>
          <a:off x="8639175" y="643572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114935</xdr:rowOff>
    </xdr:from>
    <xdr:to>
      <xdr:col>46</xdr:col>
      <xdr:colOff>38100</xdr:colOff>
      <xdr:row>40</xdr:row>
      <xdr:rowOff>45085</xdr:rowOff>
    </xdr:to>
    <xdr:sp macro="" textlink="">
      <xdr:nvSpPr>
        <xdr:cNvPr id="121" name="フローチャート: 判断 120">
          <a:extLst>
            <a:ext uri="{FF2B5EF4-FFF2-40B4-BE49-F238E27FC236}">
              <a16:creationId xmlns:a16="http://schemas.microsoft.com/office/drawing/2014/main" id="{CF5F162C-40BA-4835-A373-E9D81FF9C57C}"/>
            </a:ext>
          </a:extLst>
        </xdr:cNvPr>
        <xdr:cNvSpPr/>
      </xdr:nvSpPr>
      <xdr:spPr>
        <a:xfrm>
          <a:off x="7839075" y="643953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84455</xdr:rowOff>
    </xdr:from>
    <xdr:to>
      <xdr:col>41</xdr:col>
      <xdr:colOff>101600</xdr:colOff>
      <xdr:row>40</xdr:row>
      <xdr:rowOff>14605</xdr:rowOff>
    </xdr:to>
    <xdr:sp macro="" textlink="">
      <xdr:nvSpPr>
        <xdr:cNvPr id="122" name="フローチャート: 判断 121">
          <a:extLst>
            <a:ext uri="{FF2B5EF4-FFF2-40B4-BE49-F238E27FC236}">
              <a16:creationId xmlns:a16="http://schemas.microsoft.com/office/drawing/2014/main" id="{66F30B4C-FBC5-450B-932D-EC226847770B}"/>
            </a:ext>
          </a:extLst>
        </xdr:cNvPr>
        <xdr:cNvSpPr/>
      </xdr:nvSpPr>
      <xdr:spPr>
        <a:xfrm>
          <a:off x="7029450" y="641223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74930</xdr:rowOff>
    </xdr:from>
    <xdr:to>
      <xdr:col>36</xdr:col>
      <xdr:colOff>165100</xdr:colOff>
      <xdr:row>41</xdr:row>
      <xdr:rowOff>5080</xdr:rowOff>
    </xdr:to>
    <xdr:sp macro="" textlink="">
      <xdr:nvSpPr>
        <xdr:cNvPr id="123" name="フローチャート: 判断 122">
          <a:extLst>
            <a:ext uri="{FF2B5EF4-FFF2-40B4-BE49-F238E27FC236}">
              <a16:creationId xmlns:a16="http://schemas.microsoft.com/office/drawing/2014/main" id="{A5BBB4BF-97C9-4F03-9F4F-79FABB80630A}"/>
            </a:ext>
          </a:extLst>
        </xdr:cNvPr>
        <xdr:cNvSpPr/>
      </xdr:nvSpPr>
      <xdr:spPr>
        <a:xfrm>
          <a:off x="6238875" y="656145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B7F22014-E48D-4F0A-A83D-2621AD66FCA2}"/>
            </a:ext>
          </a:extLst>
        </xdr:cNvPr>
        <xdr:cNvSpPr txBox="1"/>
      </xdr:nvSpPr>
      <xdr:spPr>
        <a:xfrm>
          <a:off x="92583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3DCF0F90-FDC8-4516-B7A7-CBA1930C5282}"/>
            </a:ext>
          </a:extLst>
        </xdr:cNvPr>
        <xdr:cNvSpPr txBox="1"/>
      </xdr:nvSpPr>
      <xdr:spPr>
        <a:xfrm>
          <a:off x="8515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88B6C2C5-763E-4757-B190-47B0EEDBF4F7}"/>
            </a:ext>
          </a:extLst>
        </xdr:cNvPr>
        <xdr:cNvSpPr txBox="1"/>
      </xdr:nvSpPr>
      <xdr:spPr>
        <a:xfrm>
          <a:off x="7715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73C4935B-91D7-43C2-AAE7-DDFE73F3A440}"/>
            </a:ext>
          </a:extLst>
        </xdr:cNvPr>
        <xdr:cNvSpPr txBox="1"/>
      </xdr:nvSpPr>
      <xdr:spPr>
        <a:xfrm>
          <a:off x="690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5EBDB815-0D25-414A-92B5-08188FF7989C}"/>
            </a:ext>
          </a:extLst>
        </xdr:cNvPr>
        <xdr:cNvSpPr txBox="1"/>
      </xdr:nvSpPr>
      <xdr:spPr>
        <a:xfrm>
          <a:off x="6115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15875</xdr:rowOff>
    </xdr:from>
    <xdr:to>
      <xdr:col>55</xdr:col>
      <xdr:colOff>50800</xdr:colOff>
      <xdr:row>41</xdr:row>
      <xdr:rowOff>117475</xdr:rowOff>
    </xdr:to>
    <xdr:sp macro="" textlink="">
      <xdr:nvSpPr>
        <xdr:cNvPr id="129" name="楕円 128">
          <a:extLst>
            <a:ext uri="{FF2B5EF4-FFF2-40B4-BE49-F238E27FC236}">
              <a16:creationId xmlns:a16="http://schemas.microsoft.com/office/drawing/2014/main" id="{EA8E276F-8E0B-4D61-A4AC-600D88141D5E}"/>
            </a:ext>
          </a:extLst>
        </xdr:cNvPr>
        <xdr:cNvSpPr/>
      </xdr:nvSpPr>
      <xdr:spPr>
        <a:xfrm>
          <a:off x="9401175" y="6664325"/>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165752</xdr:rowOff>
    </xdr:from>
    <xdr:ext cx="469744" cy="259045"/>
    <xdr:sp macro="" textlink="">
      <xdr:nvSpPr>
        <xdr:cNvPr id="130" name="【図書館】&#10;一人当たり面積該当値テキスト">
          <a:extLst>
            <a:ext uri="{FF2B5EF4-FFF2-40B4-BE49-F238E27FC236}">
              <a16:creationId xmlns:a16="http://schemas.microsoft.com/office/drawing/2014/main" id="{4E4514EC-9A46-4B9B-812C-48D260BDBAB1}"/>
            </a:ext>
          </a:extLst>
        </xdr:cNvPr>
        <xdr:cNvSpPr txBox="1"/>
      </xdr:nvSpPr>
      <xdr:spPr>
        <a:xfrm>
          <a:off x="9467850" y="6649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17780</xdr:rowOff>
    </xdr:from>
    <xdr:to>
      <xdr:col>50</xdr:col>
      <xdr:colOff>165100</xdr:colOff>
      <xdr:row>41</xdr:row>
      <xdr:rowOff>119380</xdr:rowOff>
    </xdr:to>
    <xdr:sp macro="" textlink="">
      <xdr:nvSpPr>
        <xdr:cNvPr id="131" name="楕円 130">
          <a:extLst>
            <a:ext uri="{FF2B5EF4-FFF2-40B4-BE49-F238E27FC236}">
              <a16:creationId xmlns:a16="http://schemas.microsoft.com/office/drawing/2014/main" id="{80CEAF01-9D51-48DB-BD3C-B0917468D2CE}"/>
            </a:ext>
          </a:extLst>
        </xdr:cNvPr>
        <xdr:cNvSpPr/>
      </xdr:nvSpPr>
      <xdr:spPr>
        <a:xfrm>
          <a:off x="8639175" y="666623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66675</xdr:rowOff>
    </xdr:from>
    <xdr:to>
      <xdr:col>55</xdr:col>
      <xdr:colOff>0</xdr:colOff>
      <xdr:row>41</xdr:row>
      <xdr:rowOff>68580</xdr:rowOff>
    </xdr:to>
    <xdr:cxnSp macro="">
      <xdr:nvCxnSpPr>
        <xdr:cNvPr id="132" name="直線コネクタ 131">
          <a:extLst>
            <a:ext uri="{FF2B5EF4-FFF2-40B4-BE49-F238E27FC236}">
              <a16:creationId xmlns:a16="http://schemas.microsoft.com/office/drawing/2014/main" id="{1808415A-9239-455C-9B4D-AB028938B867}"/>
            </a:ext>
          </a:extLst>
        </xdr:cNvPr>
        <xdr:cNvCxnSpPr/>
      </xdr:nvCxnSpPr>
      <xdr:spPr>
        <a:xfrm flipV="1">
          <a:off x="8686800" y="6711950"/>
          <a:ext cx="74295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19685</xdr:rowOff>
    </xdr:from>
    <xdr:to>
      <xdr:col>46</xdr:col>
      <xdr:colOff>38100</xdr:colOff>
      <xdr:row>41</xdr:row>
      <xdr:rowOff>121285</xdr:rowOff>
    </xdr:to>
    <xdr:sp macro="" textlink="">
      <xdr:nvSpPr>
        <xdr:cNvPr id="133" name="楕円 132">
          <a:extLst>
            <a:ext uri="{FF2B5EF4-FFF2-40B4-BE49-F238E27FC236}">
              <a16:creationId xmlns:a16="http://schemas.microsoft.com/office/drawing/2014/main" id="{B286FB4A-F74B-41C6-983B-63F886E93E95}"/>
            </a:ext>
          </a:extLst>
        </xdr:cNvPr>
        <xdr:cNvSpPr/>
      </xdr:nvSpPr>
      <xdr:spPr>
        <a:xfrm>
          <a:off x="7839075" y="666813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68580</xdr:rowOff>
    </xdr:from>
    <xdr:to>
      <xdr:col>50</xdr:col>
      <xdr:colOff>114300</xdr:colOff>
      <xdr:row>41</xdr:row>
      <xdr:rowOff>70485</xdr:rowOff>
    </xdr:to>
    <xdr:cxnSp macro="">
      <xdr:nvCxnSpPr>
        <xdr:cNvPr id="134" name="直線コネクタ 133">
          <a:extLst>
            <a:ext uri="{FF2B5EF4-FFF2-40B4-BE49-F238E27FC236}">
              <a16:creationId xmlns:a16="http://schemas.microsoft.com/office/drawing/2014/main" id="{9D5B8665-9D37-430C-9D3A-2F9456A2A307}"/>
            </a:ext>
          </a:extLst>
        </xdr:cNvPr>
        <xdr:cNvCxnSpPr/>
      </xdr:nvCxnSpPr>
      <xdr:spPr>
        <a:xfrm flipV="1">
          <a:off x="7886700" y="6713855"/>
          <a:ext cx="8001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21590</xdr:rowOff>
    </xdr:from>
    <xdr:to>
      <xdr:col>41</xdr:col>
      <xdr:colOff>101600</xdr:colOff>
      <xdr:row>41</xdr:row>
      <xdr:rowOff>123190</xdr:rowOff>
    </xdr:to>
    <xdr:sp macro="" textlink="">
      <xdr:nvSpPr>
        <xdr:cNvPr id="135" name="楕円 134">
          <a:extLst>
            <a:ext uri="{FF2B5EF4-FFF2-40B4-BE49-F238E27FC236}">
              <a16:creationId xmlns:a16="http://schemas.microsoft.com/office/drawing/2014/main" id="{5614E48F-F289-4210-B4AB-1494F20A3322}"/>
            </a:ext>
          </a:extLst>
        </xdr:cNvPr>
        <xdr:cNvSpPr/>
      </xdr:nvSpPr>
      <xdr:spPr>
        <a:xfrm>
          <a:off x="7029450" y="667004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70485</xdr:rowOff>
    </xdr:from>
    <xdr:to>
      <xdr:col>45</xdr:col>
      <xdr:colOff>177800</xdr:colOff>
      <xdr:row>41</xdr:row>
      <xdr:rowOff>72390</xdr:rowOff>
    </xdr:to>
    <xdr:cxnSp macro="">
      <xdr:nvCxnSpPr>
        <xdr:cNvPr id="136" name="直線コネクタ 135">
          <a:extLst>
            <a:ext uri="{FF2B5EF4-FFF2-40B4-BE49-F238E27FC236}">
              <a16:creationId xmlns:a16="http://schemas.microsoft.com/office/drawing/2014/main" id="{6D39F223-B8FD-4641-A12F-AD2A3601390F}"/>
            </a:ext>
          </a:extLst>
        </xdr:cNvPr>
        <xdr:cNvCxnSpPr/>
      </xdr:nvCxnSpPr>
      <xdr:spPr>
        <a:xfrm flipV="1">
          <a:off x="7077075" y="6715760"/>
          <a:ext cx="809625"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130175</xdr:rowOff>
    </xdr:from>
    <xdr:to>
      <xdr:col>36</xdr:col>
      <xdr:colOff>165100</xdr:colOff>
      <xdr:row>42</xdr:row>
      <xdr:rowOff>60325</xdr:rowOff>
    </xdr:to>
    <xdr:sp macro="" textlink="">
      <xdr:nvSpPr>
        <xdr:cNvPr id="137" name="楕円 136">
          <a:extLst>
            <a:ext uri="{FF2B5EF4-FFF2-40B4-BE49-F238E27FC236}">
              <a16:creationId xmlns:a16="http://schemas.microsoft.com/office/drawing/2014/main" id="{69F92A3F-8034-4635-A010-383CCF607A81}"/>
            </a:ext>
          </a:extLst>
        </xdr:cNvPr>
        <xdr:cNvSpPr/>
      </xdr:nvSpPr>
      <xdr:spPr>
        <a:xfrm>
          <a:off x="6238875" y="677862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72390</xdr:rowOff>
    </xdr:from>
    <xdr:to>
      <xdr:col>41</xdr:col>
      <xdr:colOff>50800</xdr:colOff>
      <xdr:row>42</xdr:row>
      <xdr:rowOff>9525</xdr:rowOff>
    </xdr:to>
    <xdr:cxnSp macro="">
      <xdr:nvCxnSpPr>
        <xdr:cNvPr id="138" name="直線コネクタ 137">
          <a:extLst>
            <a:ext uri="{FF2B5EF4-FFF2-40B4-BE49-F238E27FC236}">
              <a16:creationId xmlns:a16="http://schemas.microsoft.com/office/drawing/2014/main" id="{585CC3FB-2ACF-49D6-A11B-FCC5A135E825}"/>
            </a:ext>
          </a:extLst>
        </xdr:cNvPr>
        <xdr:cNvCxnSpPr/>
      </xdr:nvCxnSpPr>
      <xdr:spPr>
        <a:xfrm flipV="1">
          <a:off x="6286500" y="6717665"/>
          <a:ext cx="790575"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57802</xdr:rowOff>
    </xdr:from>
    <xdr:ext cx="469744" cy="259045"/>
    <xdr:sp macro="" textlink="">
      <xdr:nvSpPr>
        <xdr:cNvPr id="139" name="n_1aveValue【図書館】&#10;一人当たり面積">
          <a:extLst>
            <a:ext uri="{FF2B5EF4-FFF2-40B4-BE49-F238E27FC236}">
              <a16:creationId xmlns:a16="http://schemas.microsoft.com/office/drawing/2014/main" id="{901904D2-FDC7-44C4-9A66-3D4064D03171}"/>
            </a:ext>
          </a:extLst>
        </xdr:cNvPr>
        <xdr:cNvSpPr txBox="1"/>
      </xdr:nvSpPr>
      <xdr:spPr>
        <a:xfrm>
          <a:off x="8458277" y="6220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61612</xdr:rowOff>
    </xdr:from>
    <xdr:ext cx="469744" cy="259045"/>
    <xdr:sp macro="" textlink="">
      <xdr:nvSpPr>
        <xdr:cNvPr id="140" name="n_2aveValue【図書館】&#10;一人当たり面積">
          <a:extLst>
            <a:ext uri="{FF2B5EF4-FFF2-40B4-BE49-F238E27FC236}">
              <a16:creationId xmlns:a16="http://schemas.microsoft.com/office/drawing/2014/main" id="{60E6842F-867E-49C7-92AA-D5A6B00305C2}"/>
            </a:ext>
          </a:extLst>
        </xdr:cNvPr>
        <xdr:cNvSpPr txBox="1"/>
      </xdr:nvSpPr>
      <xdr:spPr>
        <a:xfrm>
          <a:off x="7677227" y="6227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31132</xdr:rowOff>
    </xdr:from>
    <xdr:ext cx="469744" cy="259045"/>
    <xdr:sp macro="" textlink="">
      <xdr:nvSpPr>
        <xdr:cNvPr id="141" name="n_3aveValue【図書館】&#10;一人当たり面積">
          <a:extLst>
            <a:ext uri="{FF2B5EF4-FFF2-40B4-BE49-F238E27FC236}">
              <a16:creationId xmlns:a16="http://schemas.microsoft.com/office/drawing/2014/main" id="{4DD4049B-2E6C-4F1D-A34B-937A1BE5B262}"/>
            </a:ext>
          </a:extLst>
        </xdr:cNvPr>
        <xdr:cNvSpPr txBox="1"/>
      </xdr:nvSpPr>
      <xdr:spPr>
        <a:xfrm>
          <a:off x="6867602" y="6190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21607</xdr:rowOff>
    </xdr:from>
    <xdr:ext cx="469744" cy="259045"/>
    <xdr:sp macro="" textlink="">
      <xdr:nvSpPr>
        <xdr:cNvPr id="142" name="n_4aveValue【図書館】&#10;一人当たり面積">
          <a:extLst>
            <a:ext uri="{FF2B5EF4-FFF2-40B4-BE49-F238E27FC236}">
              <a16:creationId xmlns:a16="http://schemas.microsoft.com/office/drawing/2014/main" id="{74DD2890-3CC2-4C34-99E3-186746F3D9DD}"/>
            </a:ext>
          </a:extLst>
        </xdr:cNvPr>
        <xdr:cNvSpPr txBox="1"/>
      </xdr:nvSpPr>
      <xdr:spPr>
        <a:xfrm>
          <a:off x="6067502" y="634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110507</xdr:rowOff>
    </xdr:from>
    <xdr:ext cx="469744" cy="259045"/>
    <xdr:sp macro="" textlink="">
      <xdr:nvSpPr>
        <xdr:cNvPr id="143" name="n_1mainValue【図書館】&#10;一人当たり面積">
          <a:extLst>
            <a:ext uri="{FF2B5EF4-FFF2-40B4-BE49-F238E27FC236}">
              <a16:creationId xmlns:a16="http://schemas.microsoft.com/office/drawing/2014/main" id="{7385866E-6D75-45F0-A06B-BE45F94C9489}"/>
            </a:ext>
          </a:extLst>
        </xdr:cNvPr>
        <xdr:cNvSpPr txBox="1"/>
      </xdr:nvSpPr>
      <xdr:spPr>
        <a:xfrm>
          <a:off x="8458277" y="6755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112412</xdr:rowOff>
    </xdr:from>
    <xdr:ext cx="469744" cy="259045"/>
    <xdr:sp macro="" textlink="">
      <xdr:nvSpPr>
        <xdr:cNvPr id="144" name="n_2mainValue【図書館】&#10;一人当たり面積">
          <a:extLst>
            <a:ext uri="{FF2B5EF4-FFF2-40B4-BE49-F238E27FC236}">
              <a16:creationId xmlns:a16="http://schemas.microsoft.com/office/drawing/2014/main" id="{96C42CE1-1EA1-4BD0-9E31-9F1647EEF438}"/>
            </a:ext>
          </a:extLst>
        </xdr:cNvPr>
        <xdr:cNvSpPr txBox="1"/>
      </xdr:nvSpPr>
      <xdr:spPr>
        <a:xfrm>
          <a:off x="7677227" y="6760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114317</xdr:rowOff>
    </xdr:from>
    <xdr:ext cx="469744" cy="259045"/>
    <xdr:sp macro="" textlink="">
      <xdr:nvSpPr>
        <xdr:cNvPr id="145" name="n_3mainValue【図書館】&#10;一人当たり面積">
          <a:extLst>
            <a:ext uri="{FF2B5EF4-FFF2-40B4-BE49-F238E27FC236}">
              <a16:creationId xmlns:a16="http://schemas.microsoft.com/office/drawing/2014/main" id="{663EE9DC-D3E2-4EC3-AB05-956A422349F3}"/>
            </a:ext>
          </a:extLst>
        </xdr:cNvPr>
        <xdr:cNvSpPr txBox="1"/>
      </xdr:nvSpPr>
      <xdr:spPr>
        <a:xfrm>
          <a:off x="6867602" y="6762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42</xdr:row>
      <xdr:rowOff>51452</xdr:rowOff>
    </xdr:from>
    <xdr:ext cx="469744" cy="259045"/>
    <xdr:sp macro="" textlink="">
      <xdr:nvSpPr>
        <xdr:cNvPr id="146" name="n_4mainValue【図書館】&#10;一人当たり面積">
          <a:extLst>
            <a:ext uri="{FF2B5EF4-FFF2-40B4-BE49-F238E27FC236}">
              <a16:creationId xmlns:a16="http://schemas.microsoft.com/office/drawing/2014/main" id="{0E81E8D9-9278-4C12-B7FC-4A2DD628D4EF}"/>
            </a:ext>
          </a:extLst>
        </xdr:cNvPr>
        <xdr:cNvSpPr txBox="1"/>
      </xdr:nvSpPr>
      <xdr:spPr>
        <a:xfrm>
          <a:off x="6067502" y="6858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C8F3B91F-DC81-46F2-B191-96B0BEB4F6E5}"/>
            </a:ext>
          </a:extLst>
        </xdr:cNvPr>
        <xdr:cNvSpPr/>
      </xdr:nvSpPr>
      <xdr:spPr>
        <a:xfrm>
          <a:off x="6858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3E55FBE2-919D-4647-AB03-6119037CA17D}"/>
            </a:ext>
          </a:extLst>
        </xdr:cNvPr>
        <xdr:cNvSpPr/>
      </xdr:nvSpPr>
      <xdr:spPr>
        <a:xfrm>
          <a:off x="80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DE0925E6-19DE-45DD-9DBF-453C162AA2FA}"/>
            </a:ext>
          </a:extLst>
        </xdr:cNvPr>
        <xdr:cNvSpPr/>
      </xdr:nvSpPr>
      <xdr:spPr>
        <a:xfrm>
          <a:off x="80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E7408104-7FC5-4946-879F-A3D047942BDA}"/>
            </a:ext>
          </a:extLst>
        </xdr:cNvPr>
        <xdr:cNvSpPr/>
      </xdr:nvSpPr>
      <xdr:spPr>
        <a:xfrm>
          <a:off x="17145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731D5545-1595-4C1F-AE60-041DAF1B6616}"/>
            </a:ext>
          </a:extLst>
        </xdr:cNvPr>
        <xdr:cNvSpPr/>
      </xdr:nvSpPr>
      <xdr:spPr>
        <a:xfrm>
          <a:off x="17145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45B8B621-5A42-4C10-B77A-6D86F88D4D25}"/>
            </a:ext>
          </a:extLst>
        </xdr:cNvPr>
        <xdr:cNvSpPr/>
      </xdr:nvSpPr>
      <xdr:spPr>
        <a:xfrm>
          <a:off x="27432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F2408162-1958-430D-8BA5-F7779D11D977}"/>
            </a:ext>
          </a:extLst>
        </xdr:cNvPr>
        <xdr:cNvSpPr/>
      </xdr:nvSpPr>
      <xdr:spPr>
        <a:xfrm>
          <a:off x="27432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B69364A5-F9FA-475E-BC0A-58F3910F4BDE}"/>
            </a:ext>
          </a:extLst>
        </xdr:cNvPr>
        <xdr:cNvSpPr/>
      </xdr:nvSpPr>
      <xdr:spPr>
        <a:xfrm>
          <a:off x="6858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CCB17CB1-28BC-406A-8042-4963574DB71F}"/>
            </a:ext>
          </a:extLst>
        </xdr:cNvPr>
        <xdr:cNvSpPr txBox="1"/>
      </xdr:nvSpPr>
      <xdr:spPr>
        <a:xfrm>
          <a:off x="666750"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10FBDF40-933E-4515-BB71-2509415BB974}"/>
            </a:ext>
          </a:extLst>
        </xdr:cNvPr>
        <xdr:cNvCxnSpPr/>
      </xdr:nvCxnSpPr>
      <xdr:spPr>
        <a:xfrm>
          <a:off x="6858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A21CBC75-89AE-4E99-925A-19C33B4A3E6A}"/>
            </a:ext>
          </a:extLst>
        </xdr:cNvPr>
        <xdr:cNvSpPr txBox="1"/>
      </xdr:nvSpPr>
      <xdr:spPr>
        <a:xfrm>
          <a:off x="2789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CB862ECF-2558-4BA2-8F9F-9AA91DEF574E}"/>
            </a:ext>
          </a:extLst>
        </xdr:cNvPr>
        <xdr:cNvCxnSpPr/>
      </xdr:nvCxnSpPr>
      <xdr:spPr>
        <a:xfrm>
          <a:off x="685800" y="10448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E227D6E2-37C9-4C67-98CB-4579FE72704F}"/>
            </a:ext>
          </a:extLst>
        </xdr:cNvPr>
        <xdr:cNvSpPr txBox="1"/>
      </xdr:nvSpPr>
      <xdr:spPr>
        <a:xfrm>
          <a:off x="278946" y="103130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F90D9698-52E5-45CE-9B12-58C92C99CF0E}"/>
            </a:ext>
          </a:extLst>
        </xdr:cNvPr>
        <xdr:cNvCxnSpPr/>
      </xdr:nvCxnSpPr>
      <xdr:spPr>
        <a:xfrm>
          <a:off x="685800" y="100869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914B1CC6-4507-4453-BA4A-FCE8BFE96D39}"/>
            </a:ext>
          </a:extLst>
        </xdr:cNvPr>
        <xdr:cNvSpPr txBox="1"/>
      </xdr:nvSpPr>
      <xdr:spPr>
        <a:xfrm>
          <a:off x="339891" y="99511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EDD3F5C6-478E-4119-9719-B1BE8559DE0B}"/>
            </a:ext>
          </a:extLst>
        </xdr:cNvPr>
        <xdr:cNvCxnSpPr/>
      </xdr:nvCxnSpPr>
      <xdr:spPr>
        <a:xfrm>
          <a:off x="685800" y="972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421D9F3C-14DB-4546-AEA3-A1958719AA18}"/>
            </a:ext>
          </a:extLst>
        </xdr:cNvPr>
        <xdr:cNvSpPr txBox="1"/>
      </xdr:nvSpPr>
      <xdr:spPr>
        <a:xfrm>
          <a:off x="339891" y="9589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F28F3BB2-E3CA-475C-AE4F-0BD95751C6CB}"/>
            </a:ext>
          </a:extLst>
        </xdr:cNvPr>
        <xdr:cNvCxnSpPr/>
      </xdr:nvCxnSpPr>
      <xdr:spPr>
        <a:xfrm>
          <a:off x="685800" y="9372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C911DC1E-E8FD-42DE-9DBF-82876134BCFD}"/>
            </a:ext>
          </a:extLst>
        </xdr:cNvPr>
        <xdr:cNvSpPr txBox="1"/>
      </xdr:nvSpPr>
      <xdr:spPr>
        <a:xfrm>
          <a:off x="339891" y="9236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7F65F911-06B2-4331-ADEB-525C2EF9316A}"/>
            </a:ext>
          </a:extLst>
        </xdr:cNvPr>
        <xdr:cNvCxnSpPr/>
      </xdr:nvCxnSpPr>
      <xdr:spPr>
        <a:xfrm>
          <a:off x="685800" y="901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86F8190F-A310-4EB0-82B1-3AD76867D247}"/>
            </a:ext>
          </a:extLst>
        </xdr:cNvPr>
        <xdr:cNvSpPr txBox="1"/>
      </xdr:nvSpPr>
      <xdr:spPr>
        <a:xfrm>
          <a:off x="339891" y="887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52D1C71E-5EF1-4C8D-9BD9-FEB20FC0369F}"/>
            </a:ext>
          </a:extLst>
        </xdr:cNvPr>
        <xdr:cNvCxnSpPr/>
      </xdr:nvCxnSpPr>
      <xdr:spPr>
        <a:xfrm>
          <a:off x="6858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0CF4AE4B-2773-4F12-974D-C4C1943F6EDD}"/>
            </a:ext>
          </a:extLst>
        </xdr:cNvPr>
        <xdr:cNvSpPr txBox="1"/>
      </xdr:nvSpPr>
      <xdr:spPr>
        <a:xfrm>
          <a:off x="388136" y="85128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3B4DDC18-E19C-4241-B01E-566D7820D5CE}"/>
            </a:ext>
          </a:extLst>
        </xdr:cNvPr>
        <xdr:cNvSpPr/>
      </xdr:nvSpPr>
      <xdr:spPr>
        <a:xfrm>
          <a:off x="6858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91440</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C17291DB-42AA-4005-B093-CDC93CE10D7A}"/>
            </a:ext>
          </a:extLst>
        </xdr:cNvPr>
        <xdr:cNvCxnSpPr/>
      </xdr:nvCxnSpPr>
      <xdr:spPr>
        <a:xfrm flipV="1">
          <a:off x="4180840" y="9003665"/>
          <a:ext cx="0" cy="1445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EDEBFAF4-EE4E-4D40-AB9A-4FC26E1A7D97}"/>
            </a:ext>
          </a:extLst>
        </xdr:cNvPr>
        <xdr:cNvSpPr txBox="1"/>
      </xdr:nvSpPr>
      <xdr:spPr>
        <a:xfrm>
          <a:off x="4219575" y="1045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CBAF91DC-5A27-4E0E-8C7E-CA8EE4A45559}"/>
            </a:ext>
          </a:extLst>
        </xdr:cNvPr>
        <xdr:cNvCxnSpPr/>
      </xdr:nvCxnSpPr>
      <xdr:spPr>
        <a:xfrm>
          <a:off x="4105275" y="104489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38117</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412EA9CE-6311-4474-8C47-25144FA5019A}"/>
            </a:ext>
          </a:extLst>
        </xdr:cNvPr>
        <xdr:cNvSpPr txBox="1"/>
      </xdr:nvSpPr>
      <xdr:spPr>
        <a:xfrm>
          <a:off x="4219575" y="8791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91440</xdr:rowOff>
    </xdr:from>
    <xdr:to>
      <xdr:col>24</xdr:col>
      <xdr:colOff>152400</xdr:colOff>
      <xdr:row>55</xdr:row>
      <xdr:rowOff>91440</xdr:rowOff>
    </xdr:to>
    <xdr:cxnSp macro="">
      <xdr:nvCxnSpPr>
        <xdr:cNvPr id="175" name="直線コネクタ 174">
          <a:extLst>
            <a:ext uri="{FF2B5EF4-FFF2-40B4-BE49-F238E27FC236}">
              <a16:creationId xmlns:a16="http://schemas.microsoft.com/office/drawing/2014/main" id="{9497F266-B830-40CE-AE01-A6925B47BB7E}"/>
            </a:ext>
          </a:extLst>
        </xdr:cNvPr>
        <xdr:cNvCxnSpPr/>
      </xdr:nvCxnSpPr>
      <xdr:spPr>
        <a:xfrm>
          <a:off x="4105275" y="900366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125747</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82236122-7D41-4DC2-B983-2704027E5D04}"/>
            </a:ext>
          </a:extLst>
        </xdr:cNvPr>
        <xdr:cNvSpPr txBox="1"/>
      </xdr:nvSpPr>
      <xdr:spPr>
        <a:xfrm>
          <a:off x="4219575" y="98475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147320</xdr:rowOff>
    </xdr:from>
    <xdr:to>
      <xdr:col>24</xdr:col>
      <xdr:colOff>114300</xdr:colOff>
      <xdr:row>61</xdr:row>
      <xdr:rowOff>77470</xdr:rowOff>
    </xdr:to>
    <xdr:sp macro="" textlink="">
      <xdr:nvSpPr>
        <xdr:cNvPr id="177" name="フローチャート: 判断 176">
          <a:extLst>
            <a:ext uri="{FF2B5EF4-FFF2-40B4-BE49-F238E27FC236}">
              <a16:creationId xmlns:a16="http://schemas.microsoft.com/office/drawing/2014/main" id="{916D2F05-3FCC-4F67-B903-8F89EF4B89A7}"/>
            </a:ext>
          </a:extLst>
        </xdr:cNvPr>
        <xdr:cNvSpPr/>
      </xdr:nvSpPr>
      <xdr:spPr>
        <a:xfrm>
          <a:off x="4124325" y="986917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139700</xdr:rowOff>
    </xdr:from>
    <xdr:to>
      <xdr:col>20</xdr:col>
      <xdr:colOff>38100</xdr:colOff>
      <xdr:row>61</xdr:row>
      <xdr:rowOff>69850</xdr:rowOff>
    </xdr:to>
    <xdr:sp macro="" textlink="">
      <xdr:nvSpPr>
        <xdr:cNvPr id="178" name="フローチャート: 判断 177">
          <a:extLst>
            <a:ext uri="{FF2B5EF4-FFF2-40B4-BE49-F238E27FC236}">
              <a16:creationId xmlns:a16="http://schemas.microsoft.com/office/drawing/2014/main" id="{2E2ECF66-A4C2-4730-90AC-80742A453574}"/>
            </a:ext>
          </a:extLst>
        </xdr:cNvPr>
        <xdr:cNvSpPr/>
      </xdr:nvSpPr>
      <xdr:spPr>
        <a:xfrm>
          <a:off x="3381375" y="9867900"/>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132080</xdr:rowOff>
    </xdr:from>
    <xdr:to>
      <xdr:col>15</xdr:col>
      <xdr:colOff>101600</xdr:colOff>
      <xdr:row>61</xdr:row>
      <xdr:rowOff>62230</xdr:rowOff>
    </xdr:to>
    <xdr:sp macro="" textlink="">
      <xdr:nvSpPr>
        <xdr:cNvPr id="179" name="フローチャート: 判断 178">
          <a:extLst>
            <a:ext uri="{FF2B5EF4-FFF2-40B4-BE49-F238E27FC236}">
              <a16:creationId xmlns:a16="http://schemas.microsoft.com/office/drawing/2014/main" id="{3666E37E-09E9-40D0-A0E8-27D63B0F68CD}"/>
            </a:ext>
          </a:extLst>
        </xdr:cNvPr>
        <xdr:cNvSpPr/>
      </xdr:nvSpPr>
      <xdr:spPr>
        <a:xfrm>
          <a:off x="2571750" y="985710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133985</xdr:rowOff>
    </xdr:from>
    <xdr:to>
      <xdr:col>10</xdr:col>
      <xdr:colOff>165100</xdr:colOff>
      <xdr:row>61</xdr:row>
      <xdr:rowOff>64135</xdr:rowOff>
    </xdr:to>
    <xdr:sp macro="" textlink="">
      <xdr:nvSpPr>
        <xdr:cNvPr id="180" name="フローチャート: 判断 179">
          <a:extLst>
            <a:ext uri="{FF2B5EF4-FFF2-40B4-BE49-F238E27FC236}">
              <a16:creationId xmlns:a16="http://schemas.microsoft.com/office/drawing/2014/main" id="{9F48F6A5-6CED-4C7A-AF42-777F78E019E5}"/>
            </a:ext>
          </a:extLst>
        </xdr:cNvPr>
        <xdr:cNvSpPr/>
      </xdr:nvSpPr>
      <xdr:spPr>
        <a:xfrm>
          <a:off x="1781175" y="985901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8255</xdr:rowOff>
    </xdr:from>
    <xdr:to>
      <xdr:col>6</xdr:col>
      <xdr:colOff>38100</xdr:colOff>
      <xdr:row>60</xdr:row>
      <xdr:rowOff>109855</xdr:rowOff>
    </xdr:to>
    <xdr:sp macro="" textlink="">
      <xdr:nvSpPr>
        <xdr:cNvPr id="181" name="フローチャート: 判断 180">
          <a:extLst>
            <a:ext uri="{FF2B5EF4-FFF2-40B4-BE49-F238E27FC236}">
              <a16:creationId xmlns:a16="http://schemas.microsoft.com/office/drawing/2014/main" id="{AD8D5016-7C98-4366-BC4C-7EC127951443}"/>
            </a:ext>
          </a:extLst>
        </xdr:cNvPr>
        <xdr:cNvSpPr/>
      </xdr:nvSpPr>
      <xdr:spPr>
        <a:xfrm>
          <a:off x="981075" y="973645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3BC99DC5-8140-4A22-8A61-8E78B673C73F}"/>
            </a:ext>
          </a:extLst>
        </xdr:cNvPr>
        <xdr:cNvSpPr txBox="1"/>
      </xdr:nvSpPr>
      <xdr:spPr>
        <a:xfrm>
          <a:off x="40100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9DE35B-E4B0-4E09-ACA0-EDF10EF36EA3}"/>
            </a:ext>
          </a:extLst>
        </xdr:cNvPr>
        <xdr:cNvSpPr txBox="1"/>
      </xdr:nvSpPr>
      <xdr:spPr>
        <a:xfrm>
          <a:off x="32575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2D10DFF6-522C-466C-A751-EA5DF0026774}"/>
            </a:ext>
          </a:extLst>
        </xdr:cNvPr>
        <xdr:cNvSpPr txBox="1"/>
      </xdr:nvSpPr>
      <xdr:spPr>
        <a:xfrm>
          <a:off x="24479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F3C5F1A8-6239-4CB8-B21B-464E36C65DFE}"/>
            </a:ext>
          </a:extLst>
        </xdr:cNvPr>
        <xdr:cNvSpPr txBox="1"/>
      </xdr:nvSpPr>
      <xdr:spPr>
        <a:xfrm>
          <a:off x="1657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9120BEB9-ED00-4A17-A954-1418028C236F}"/>
            </a:ext>
          </a:extLst>
        </xdr:cNvPr>
        <xdr:cNvSpPr txBox="1"/>
      </xdr:nvSpPr>
      <xdr:spPr>
        <a:xfrm>
          <a:off x="857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90170</xdr:rowOff>
    </xdr:from>
    <xdr:to>
      <xdr:col>24</xdr:col>
      <xdr:colOff>114300</xdr:colOff>
      <xdr:row>61</xdr:row>
      <xdr:rowOff>20320</xdr:rowOff>
    </xdr:to>
    <xdr:sp macro="" textlink="">
      <xdr:nvSpPr>
        <xdr:cNvPr id="187" name="楕円 186">
          <a:extLst>
            <a:ext uri="{FF2B5EF4-FFF2-40B4-BE49-F238E27FC236}">
              <a16:creationId xmlns:a16="http://schemas.microsoft.com/office/drawing/2014/main" id="{F4AA8F83-8D87-4A73-8E01-A1740BAAEF6E}"/>
            </a:ext>
          </a:extLst>
        </xdr:cNvPr>
        <xdr:cNvSpPr/>
      </xdr:nvSpPr>
      <xdr:spPr>
        <a:xfrm>
          <a:off x="4124325" y="981202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113047</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9007947C-B0F6-4812-A123-335F077EDC8B}"/>
            </a:ext>
          </a:extLst>
        </xdr:cNvPr>
        <xdr:cNvSpPr txBox="1"/>
      </xdr:nvSpPr>
      <xdr:spPr>
        <a:xfrm>
          <a:off x="4219575" y="967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44450</xdr:rowOff>
    </xdr:from>
    <xdr:to>
      <xdr:col>20</xdr:col>
      <xdr:colOff>38100</xdr:colOff>
      <xdr:row>60</xdr:row>
      <xdr:rowOff>146050</xdr:rowOff>
    </xdr:to>
    <xdr:sp macro="" textlink="">
      <xdr:nvSpPr>
        <xdr:cNvPr id="189" name="楕円 188">
          <a:extLst>
            <a:ext uri="{FF2B5EF4-FFF2-40B4-BE49-F238E27FC236}">
              <a16:creationId xmlns:a16="http://schemas.microsoft.com/office/drawing/2014/main" id="{E9A17E54-6F3C-4EBE-999D-EEC3BBE79C32}"/>
            </a:ext>
          </a:extLst>
        </xdr:cNvPr>
        <xdr:cNvSpPr/>
      </xdr:nvSpPr>
      <xdr:spPr>
        <a:xfrm>
          <a:off x="3381375" y="97726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95250</xdr:rowOff>
    </xdr:from>
    <xdr:to>
      <xdr:col>24</xdr:col>
      <xdr:colOff>63500</xdr:colOff>
      <xdr:row>60</xdr:row>
      <xdr:rowOff>140970</xdr:rowOff>
    </xdr:to>
    <xdr:cxnSp macro="">
      <xdr:nvCxnSpPr>
        <xdr:cNvPr id="190" name="直線コネクタ 189">
          <a:extLst>
            <a:ext uri="{FF2B5EF4-FFF2-40B4-BE49-F238E27FC236}">
              <a16:creationId xmlns:a16="http://schemas.microsoft.com/office/drawing/2014/main" id="{3D26507D-0C19-426A-B510-B005776CD1D0}"/>
            </a:ext>
          </a:extLst>
        </xdr:cNvPr>
        <xdr:cNvCxnSpPr/>
      </xdr:nvCxnSpPr>
      <xdr:spPr>
        <a:xfrm>
          <a:off x="3429000" y="9820275"/>
          <a:ext cx="752475" cy="48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166370</xdr:rowOff>
    </xdr:from>
    <xdr:to>
      <xdr:col>15</xdr:col>
      <xdr:colOff>101600</xdr:colOff>
      <xdr:row>60</xdr:row>
      <xdr:rowOff>96520</xdr:rowOff>
    </xdr:to>
    <xdr:sp macro="" textlink="">
      <xdr:nvSpPr>
        <xdr:cNvPr id="191" name="楕円 190">
          <a:extLst>
            <a:ext uri="{FF2B5EF4-FFF2-40B4-BE49-F238E27FC236}">
              <a16:creationId xmlns:a16="http://schemas.microsoft.com/office/drawing/2014/main" id="{2E1B614E-2EE6-429F-8604-C391E2192EC4}"/>
            </a:ext>
          </a:extLst>
        </xdr:cNvPr>
        <xdr:cNvSpPr/>
      </xdr:nvSpPr>
      <xdr:spPr>
        <a:xfrm>
          <a:off x="2571750" y="972629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45720</xdr:rowOff>
    </xdr:from>
    <xdr:to>
      <xdr:col>19</xdr:col>
      <xdr:colOff>177800</xdr:colOff>
      <xdr:row>60</xdr:row>
      <xdr:rowOff>95250</xdr:rowOff>
    </xdr:to>
    <xdr:cxnSp macro="">
      <xdr:nvCxnSpPr>
        <xdr:cNvPr id="192" name="直線コネクタ 191">
          <a:extLst>
            <a:ext uri="{FF2B5EF4-FFF2-40B4-BE49-F238E27FC236}">
              <a16:creationId xmlns:a16="http://schemas.microsoft.com/office/drawing/2014/main" id="{919A7D69-0994-4F1E-92C5-C7BB7DE5246E}"/>
            </a:ext>
          </a:extLst>
        </xdr:cNvPr>
        <xdr:cNvCxnSpPr/>
      </xdr:nvCxnSpPr>
      <xdr:spPr>
        <a:xfrm>
          <a:off x="2619375" y="9773920"/>
          <a:ext cx="809625" cy="46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116840</xdr:rowOff>
    </xdr:from>
    <xdr:to>
      <xdr:col>10</xdr:col>
      <xdr:colOff>165100</xdr:colOff>
      <xdr:row>60</xdr:row>
      <xdr:rowOff>46990</xdr:rowOff>
    </xdr:to>
    <xdr:sp macro="" textlink="">
      <xdr:nvSpPr>
        <xdr:cNvPr id="193" name="楕円 192">
          <a:extLst>
            <a:ext uri="{FF2B5EF4-FFF2-40B4-BE49-F238E27FC236}">
              <a16:creationId xmlns:a16="http://schemas.microsoft.com/office/drawing/2014/main" id="{7C6D6534-2E38-475D-8474-D9C357D7AA94}"/>
            </a:ext>
          </a:extLst>
        </xdr:cNvPr>
        <xdr:cNvSpPr/>
      </xdr:nvSpPr>
      <xdr:spPr>
        <a:xfrm>
          <a:off x="1781175" y="967994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167640</xdr:rowOff>
    </xdr:from>
    <xdr:to>
      <xdr:col>15</xdr:col>
      <xdr:colOff>50800</xdr:colOff>
      <xdr:row>60</xdr:row>
      <xdr:rowOff>45720</xdr:rowOff>
    </xdr:to>
    <xdr:cxnSp macro="">
      <xdr:nvCxnSpPr>
        <xdr:cNvPr id="194" name="直線コネクタ 193">
          <a:extLst>
            <a:ext uri="{FF2B5EF4-FFF2-40B4-BE49-F238E27FC236}">
              <a16:creationId xmlns:a16="http://schemas.microsoft.com/office/drawing/2014/main" id="{2B2DEB50-0A6B-4FAF-B3B9-AAF5B2B23D8F}"/>
            </a:ext>
          </a:extLst>
        </xdr:cNvPr>
        <xdr:cNvCxnSpPr/>
      </xdr:nvCxnSpPr>
      <xdr:spPr>
        <a:xfrm>
          <a:off x="1828800" y="9727565"/>
          <a:ext cx="790575" cy="46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107315</xdr:rowOff>
    </xdr:from>
    <xdr:to>
      <xdr:col>6</xdr:col>
      <xdr:colOff>38100</xdr:colOff>
      <xdr:row>60</xdr:row>
      <xdr:rowOff>37465</xdr:rowOff>
    </xdr:to>
    <xdr:sp macro="" textlink="">
      <xdr:nvSpPr>
        <xdr:cNvPr id="195" name="楕円 194">
          <a:extLst>
            <a:ext uri="{FF2B5EF4-FFF2-40B4-BE49-F238E27FC236}">
              <a16:creationId xmlns:a16="http://schemas.microsoft.com/office/drawing/2014/main" id="{90CA8C71-4A0E-4C12-8FED-12C145863F39}"/>
            </a:ext>
          </a:extLst>
        </xdr:cNvPr>
        <xdr:cNvSpPr/>
      </xdr:nvSpPr>
      <xdr:spPr>
        <a:xfrm>
          <a:off x="981075" y="966724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158115</xdr:rowOff>
    </xdr:from>
    <xdr:to>
      <xdr:col>10</xdr:col>
      <xdr:colOff>114300</xdr:colOff>
      <xdr:row>59</xdr:row>
      <xdr:rowOff>167640</xdr:rowOff>
    </xdr:to>
    <xdr:cxnSp macro="">
      <xdr:nvCxnSpPr>
        <xdr:cNvPr id="196" name="直線コネクタ 195">
          <a:extLst>
            <a:ext uri="{FF2B5EF4-FFF2-40B4-BE49-F238E27FC236}">
              <a16:creationId xmlns:a16="http://schemas.microsoft.com/office/drawing/2014/main" id="{A4EF727F-7D37-4122-880D-7DF63E8695CA}"/>
            </a:ext>
          </a:extLst>
        </xdr:cNvPr>
        <xdr:cNvCxnSpPr/>
      </xdr:nvCxnSpPr>
      <xdr:spPr>
        <a:xfrm>
          <a:off x="1028700" y="9724390"/>
          <a:ext cx="800100" cy="3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60977</xdr:rowOff>
    </xdr:from>
    <xdr:ext cx="405111" cy="259045"/>
    <xdr:sp macro="" textlink="">
      <xdr:nvSpPr>
        <xdr:cNvPr id="197" name="n_1aveValue【体育館・プール】&#10;有形固定資産減価償却率">
          <a:extLst>
            <a:ext uri="{FF2B5EF4-FFF2-40B4-BE49-F238E27FC236}">
              <a16:creationId xmlns:a16="http://schemas.microsoft.com/office/drawing/2014/main" id="{96BEDB23-A027-4C76-A286-319298551FF6}"/>
            </a:ext>
          </a:extLst>
        </xdr:cNvPr>
        <xdr:cNvSpPr txBox="1"/>
      </xdr:nvSpPr>
      <xdr:spPr>
        <a:xfrm>
          <a:off x="3239144" y="9951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53357</xdr:rowOff>
    </xdr:from>
    <xdr:ext cx="405111" cy="259045"/>
    <xdr:sp macro="" textlink="">
      <xdr:nvSpPr>
        <xdr:cNvPr id="198" name="n_2aveValue【体育館・プール】&#10;有形固定資産減価償却率">
          <a:extLst>
            <a:ext uri="{FF2B5EF4-FFF2-40B4-BE49-F238E27FC236}">
              <a16:creationId xmlns:a16="http://schemas.microsoft.com/office/drawing/2014/main" id="{1208ABFB-C745-493A-9139-391E59364DC3}"/>
            </a:ext>
          </a:extLst>
        </xdr:cNvPr>
        <xdr:cNvSpPr txBox="1"/>
      </xdr:nvSpPr>
      <xdr:spPr>
        <a:xfrm>
          <a:off x="2439044" y="993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55262</xdr:rowOff>
    </xdr:from>
    <xdr:ext cx="405111" cy="259045"/>
    <xdr:sp macro="" textlink="">
      <xdr:nvSpPr>
        <xdr:cNvPr id="199" name="n_3aveValue【体育館・プール】&#10;有形固定資産減価償却率">
          <a:extLst>
            <a:ext uri="{FF2B5EF4-FFF2-40B4-BE49-F238E27FC236}">
              <a16:creationId xmlns:a16="http://schemas.microsoft.com/office/drawing/2014/main" id="{454FCAB4-4F73-4433-ACBB-F153A1BBB989}"/>
            </a:ext>
          </a:extLst>
        </xdr:cNvPr>
        <xdr:cNvSpPr txBox="1"/>
      </xdr:nvSpPr>
      <xdr:spPr>
        <a:xfrm>
          <a:off x="1648469" y="9942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100982</xdr:rowOff>
    </xdr:from>
    <xdr:ext cx="405111" cy="259045"/>
    <xdr:sp macro="" textlink="">
      <xdr:nvSpPr>
        <xdr:cNvPr id="200" name="n_4aveValue【体育館・プール】&#10;有形固定資産減価償却率">
          <a:extLst>
            <a:ext uri="{FF2B5EF4-FFF2-40B4-BE49-F238E27FC236}">
              <a16:creationId xmlns:a16="http://schemas.microsoft.com/office/drawing/2014/main" id="{103E4064-8F03-41DD-8B65-645498D1CD1E}"/>
            </a:ext>
          </a:extLst>
        </xdr:cNvPr>
        <xdr:cNvSpPr txBox="1"/>
      </xdr:nvSpPr>
      <xdr:spPr>
        <a:xfrm>
          <a:off x="848369" y="9829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162577</xdr:rowOff>
    </xdr:from>
    <xdr:ext cx="405111" cy="259045"/>
    <xdr:sp macro="" textlink="">
      <xdr:nvSpPr>
        <xdr:cNvPr id="201" name="n_1mainValue【体育館・プール】&#10;有形固定資産減価償却率">
          <a:extLst>
            <a:ext uri="{FF2B5EF4-FFF2-40B4-BE49-F238E27FC236}">
              <a16:creationId xmlns:a16="http://schemas.microsoft.com/office/drawing/2014/main" id="{A95B31B0-8696-4643-AE28-163DA47DCA59}"/>
            </a:ext>
          </a:extLst>
        </xdr:cNvPr>
        <xdr:cNvSpPr txBox="1"/>
      </xdr:nvSpPr>
      <xdr:spPr>
        <a:xfrm>
          <a:off x="3239144" y="9560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113047</xdr:rowOff>
    </xdr:from>
    <xdr:ext cx="405111" cy="259045"/>
    <xdr:sp macro="" textlink="">
      <xdr:nvSpPr>
        <xdr:cNvPr id="202" name="n_2mainValue【体育館・プール】&#10;有形固定資産減価償却率">
          <a:extLst>
            <a:ext uri="{FF2B5EF4-FFF2-40B4-BE49-F238E27FC236}">
              <a16:creationId xmlns:a16="http://schemas.microsoft.com/office/drawing/2014/main" id="{C315F287-8F64-4108-A18C-56923193EB4A}"/>
            </a:ext>
          </a:extLst>
        </xdr:cNvPr>
        <xdr:cNvSpPr txBox="1"/>
      </xdr:nvSpPr>
      <xdr:spPr>
        <a:xfrm>
          <a:off x="2439044" y="9514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63517</xdr:rowOff>
    </xdr:from>
    <xdr:ext cx="405111" cy="259045"/>
    <xdr:sp macro="" textlink="">
      <xdr:nvSpPr>
        <xdr:cNvPr id="203" name="n_3mainValue【体育館・プール】&#10;有形固定資産減価償却率">
          <a:extLst>
            <a:ext uri="{FF2B5EF4-FFF2-40B4-BE49-F238E27FC236}">
              <a16:creationId xmlns:a16="http://schemas.microsoft.com/office/drawing/2014/main" id="{F3D8F70B-9DD1-4C70-A3B3-9F5ED8EB2A00}"/>
            </a:ext>
          </a:extLst>
        </xdr:cNvPr>
        <xdr:cNvSpPr txBox="1"/>
      </xdr:nvSpPr>
      <xdr:spPr>
        <a:xfrm>
          <a:off x="1648469" y="9467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53992</xdr:rowOff>
    </xdr:from>
    <xdr:ext cx="405111" cy="259045"/>
    <xdr:sp macro="" textlink="">
      <xdr:nvSpPr>
        <xdr:cNvPr id="204" name="n_4mainValue【体育館・プール】&#10;有形固定資産減価償却率">
          <a:extLst>
            <a:ext uri="{FF2B5EF4-FFF2-40B4-BE49-F238E27FC236}">
              <a16:creationId xmlns:a16="http://schemas.microsoft.com/office/drawing/2014/main" id="{FC2872C4-D109-48B5-B07F-7ECE487CDBAE}"/>
            </a:ext>
          </a:extLst>
        </xdr:cNvPr>
        <xdr:cNvSpPr txBox="1"/>
      </xdr:nvSpPr>
      <xdr:spPr>
        <a:xfrm>
          <a:off x="848369" y="9455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6F791BBF-AFE6-491F-AE2A-CD40FF00E20F}"/>
            </a:ext>
          </a:extLst>
        </xdr:cNvPr>
        <xdr:cNvSpPr/>
      </xdr:nvSpPr>
      <xdr:spPr>
        <a:xfrm>
          <a:off x="59531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E8C796EB-DDEF-4682-8023-C8195DB8D73C}"/>
            </a:ext>
          </a:extLst>
        </xdr:cNvPr>
        <xdr:cNvSpPr/>
      </xdr:nvSpPr>
      <xdr:spPr>
        <a:xfrm>
          <a:off x="60674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7854FB0B-F250-4412-8E8A-5C341ECC7FD4}"/>
            </a:ext>
          </a:extLst>
        </xdr:cNvPr>
        <xdr:cNvSpPr/>
      </xdr:nvSpPr>
      <xdr:spPr>
        <a:xfrm>
          <a:off x="60674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22F370F7-E332-404E-B91B-74F13F2F23BC}"/>
            </a:ext>
          </a:extLst>
        </xdr:cNvPr>
        <xdr:cNvSpPr/>
      </xdr:nvSpPr>
      <xdr:spPr>
        <a:xfrm>
          <a:off x="69818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6892841C-0B65-4CEA-8690-BF698736D407}"/>
            </a:ext>
          </a:extLst>
        </xdr:cNvPr>
        <xdr:cNvSpPr/>
      </xdr:nvSpPr>
      <xdr:spPr>
        <a:xfrm>
          <a:off x="69818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DDD515C2-7FCF-4560-9435-81F26DCCCEDB}"/>
            </a:ext>
          </a:extLst>
        </xdr:cNvPr>
        <xdr:cNvSpPr/>
      </xdr:nvSpPr>
      <xdr:spPr>
        <a:xfrm>
          <a:off x="80105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0717D1D5-DAB0-43E7-A736-5EEA998BC0B4}"/>
            </a:ext>
          </a:extLst>
        </xdr:cNvPr>
        <xdr:cNvSpPr/>
      </xdr:nvSpPr>
      <xdr:spPr>
        <a:xfrm>
          <a:off x="80105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E7265EC4-C6C3-410F-A0A9-18C8E1868072}"/>
            </a:ext>
          </a:extLst>
        </xdr:cNvPr>
        <xdr:cNvSpPr/>
      </xdr:nvSpPr>
      <xdr:spPr>
        <a:xfrm>
          <a:off x="59531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28F6F61D-C381-4E41-AF4A-379CC7B7CB4B}"/>
            </a:ext>
          </a:extLst>
        </xdr:cNvPr>
        <xdr:cNvSpPr txBox="1"/>
      </xdr:nvSpPr>
      <xdr:spPr>
        <a:xfrm>
          <a:off x="5915025"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AB0007E0-4C28-487A-B796-C67DE12B62EE}"/>
            </a:ext>
          </a:extLst>
        </xdr:cNvPr>
        <xdr:cNvCxnSpPr/>
      </xdr:nvCxnSpPr>
      <xdr:spPr>
        <a:xfrm>
          <a:off x="5953125" y="108108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5" name="直線コネクタ 214">
          <a:extLst>
            <a:ext uri="{FF2B5EF4-FFF2-40B4-BE49-F238E27FC236}">
              <a16:creationId xmlns:a16="http://schemas.microsoft.com/office/drawing/2014/main" id="{04B6112F-926D-401D-8369-78310ADBF666}"/>
            </a:ext>
          </a:extLst>
        </xdr:cNvPr>
        <xdr:cNvCxnSpPr/>
      </xdr:nvCxnSpPr>
      <xdr:spPr>
        <a:xfrm>
          <a:off x="5953125" y="1050335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6" name="テキスト ボックス 215">
          <a:extLst>
            <a:ext uri="{FF2B5EF4-FFF2-40B4-BE49-F238E27FC236}">
              <a16:creationId xmlns:a16="http://schemas.microsoft.com/office/drawing/2014/main" id="{9733CE3A-8F53-4960-9B86-5B04975B8B3F}"/>
            </a:ext>
          </a:extLst>
        </xdr:cNvPr>
        <xdr:cNvSpPr txBox="1"/>
      </xdr:nvSpPr>
      <xdr:spPr>
        <a:xfrm>
          <a:off x="5527221" y="103738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7" name="直線コネクタ 216">
          <a:extLst>
            <a:ext uri="{FF2B5EF4-FFF2-40B4-BE49-F238E27FC236}">
              <a16:creationId xmlns:a16="http://schemas.microsoft.com/office/drawing/2014/main" id="{A0A28234-3EA4-4360-9361-F78F80491135}"/>
            </a:ext>
          </a:extLst>
        </xdr:cNvPr>
        <xdr:cNvCxnSpPr/>
      </xdr:nvCxnSpPr>
      <xdr:spPr>
        <a:xfrm>
          <a:off x="5953125" y="101926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8" name="テキスト ボックス 217">
          <a:extLst>
            <a:ext uri="{FF2B5EF4-FFF2-40B4-BE49-F238E27FC236}">
              <a16:creationId xmlns:a16="http://schemas.microsoft.com/office/drawing/2014/main" id="{EC18E8AA-426F-42A5-B38D-7585E83E7010}"/>
            </a:ext>
          </a:extLst>
        </xdr:cNvPr>
        <xdr:cNvSpPr txBox="1"/>
      </xdr:nvSpPr>
      <xdr:spPr>
        <a:xfrm>
          <a:off x="5527221" y="100567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9" name="直線コネクタ 218">
          <a:extLst>
            <a:ext uri="{FF2B5EF4-FFF2-40B4-BE49-F238E27FC236}">
              <a16:creationId xmlns:a16="http://schemas.microsoft.com/office/drawing/2014/main" id="{5328B709-267B-4812-997C-7DA9BCA149C2}"/>
            </a:ext>
          </a:extLst>
        </xdr:cNvPr>
        <xdr:cNvCxnSpPr/>
      </xdr:nvCxnSpPr>
      <xdr:spPr>
        <a:xfrm>
          <a:off x="5953125" y="988513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20" name="テキスト ボックス 219">
          <a:extLst>
            <a:ext uri="{FF2B5EF4-FFF2-40B4-BE49-F238E27FC236}">
              <a16:creationId xmlns:a16="http://schemas.microsoft.com/office/drawing/2014/main" id="{A74D1464-6342-4280-9301-781449C7F7E8}"/>
            </a:ext>
          </a:extLst>
        </xdr:cNvPr>
        <xdr:cNvSpPr txBox="1"/>
      </xdr:nvSpPr>
      <xdr:spPr>
        <a:xfrm>
          <a:off x="5527221" y="97460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1" name="直線コネクタ 220">
          <a:extLst>
            <a:ext uri="{FF2B5EF4-FFF2-40B4-BE49-F238E27FC236}">
              <a16:creationId xmlns:a16="http://schemas.microsoft.com/office/drawing/2014/main" id="{A841A82C-AFD0-441C-BACF-5D3E91813086}"/>
            </a:ext>
          </a:extLst>
        </xdr:cNvPr>
        <xdr:cNvCxnSpPr/>
      </xdr:nvCxnSpPr>
      <xdr:spPr>
        <a:xfrm>
          <a:off x="5953125" y="957444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2" name="テキスト ボックス 221">
          <a:extLst>
            <a:ext uri="{FF2B5EF4-FFF2-40B4-BE49-F238E27FC236}">
              <a16:creationId xmlns:a16="http://schemas.microsoft.com/office/drawing/2014/main" id="{D8AC4C65-660B-4594-A2AA-8653D3257956}"/>
            </a:ext>
          </a:extLst>
        </xdr:cNvPr>
        <xdr:cNvSpPr txBox="1"/>
      </xdr:nvSpPr>
      <xdr:spPr>
        <a:xfrm>
          <a:off x="5527221" y="9438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3" name="直線コネクタ 222">
          <a:extLst>
            <a:ext uri="{FF2B5EF4-FFF2-40B4-BE49-F238E27FC236}">
              <a16:creationId xmlns:a16="http://schemas.microsoft.com/office/drawing/2014/main" id="{760F9094-605B-49F6-86E9-F07C4F0D1EC3}"/>
            </a:ext>
          </a:extLst>
        </xdr:cNvPr>
        <xdr:cNvCxnSpPr/>
      </xdr:nvCxnSpPr>
      <xdr:spPr>
        <a:xfrm>
          <a:off x="5953125" y="926691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4" name="テキスト ボックス 223">
          <a:extLst>
            <a:ext uri="{FF2B5EF4-FFF2-40B4-BE49-F238E27FC236}">
              <a16:creationId xmlns:a16="http://schemas.microsoft.com/office/drawing/2014/main" id="{115A407E-35EF-4647-856A-B0AE40BE526E}"/>
            </a:ext>
          </a:extLst>
        </xdr:cNvPr>
        <xdr:cNvSpPr txBox="1"/>
      </xdr:nvSpPr>
      <xdr:spPr>
        <a:xfrm>
          <a:off x="5527221" y="91278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5" name="直線コネクタ 224">
          <a:extLst>
            <a:ext uri="{FF2B5EF4-FFF2-40B4-BE49-F238E27FC236}">
              <a16:creationId xmlns:a16="http://schemas.microsoft.com/office/drawing/2014/main" id="{DC020EE2-66DB-4E32-8050-2D840BFDC0BE}"/>
            </a:ext>
          </a:extLst>
        </xdr:cNvPr>
        <xdr:cNvCxnSpPr/>
      </xdr:nvCxnSpPr>
      <xdr:spPr>
        <a:xfrm>
          <a:off x="5953125" y="895622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6" name="テキスト ボックス 225">
          <a:extLst>
            <a:ext uri="{FF2B5EF4-FFF2-40B4-BE49-F238E27FC236}">
              <a16:creationId xmlns:a16="http://schemas.microsoft.com/office/drawing/2014/main" id="{3823938C-883C-4C48-BF93-42B6EFF403CD}"/>
            </a:ext>
          </a:extLst>
        </xdr:cNvPr>
        <xdr:cNvSpPr txBox="1"/>
      </xdr:nvSpPr>
      <xdr:spPr>
        <a:xfrm>
          <a:off x="5527221" y="882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437F2808-EAAB-469C-95DE-94BEEED62651}"/>
            </a:ext>
          </a:extLst>
        </xdr:cNvPr>
        <xdr:cNvCxnSpPr/>
      </xdr:nvCxnSpPr>
      <xdr:spPr>
        <a:xfrm>
          <a:off x="5953125" y="8648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a:extLst>
            <a:ext uri="{FF2B5EF4-FFF2-40B4-BE49-F238E27FC236}">
              <a16:creationId xmlns:a16="http://schemas.microsoft.com/office/drawing/2014/main" id="{5EBB4D7D-21AE-45CA-A054-B32E1489E8B2}"/>
            </a:ext>
          </a:extLst>
        </xdr:cNvPr>
        <xdr:cNvSpPr txBox="1"/>
      </xdr:nvSpPr>
      <xdr:spPr>
        <a:xfrm>
          <a:off x="5527221" y="851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a:extLst>
            <a:ext uri="{FF2B5EF4-FFF2-40B4-BE49-F238E27FC236}">
              <a16:creationId xmlns:a16="http://schemas.microsoft.com/office/drawing/2014/main" id="{C6FB133E-DC99-4989-8F84-59713F82508C}"/>
            </a:ext>
          </a:extLst>
        </xdr:cNvPr>
        <xdr:cNvSpPr/>
      </xdr:nvSpPr>
      <xdr:spPr>
        <a:xfrm>
          <a:off x="59531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47353</xdr:rowOff>
    </xdr:from>
    <xdr:to>
      <xdr:col>54</xdr:col>
      <xdr:colOff>189865</xdr:colOff>
      <xdr:row>64</xdr:row>
      <xdr:rowOff>98951</xdr:rowOff>
    </xdr:to>
    <xdr:cxnSp macro="">
      <xdr:nvCxnSpPr>
        <xdr:cNvPr id="230" name="直線コネクタ 229">
          <a:extLst>
            <a:ext uri="{FF2B5EF4-FFF2-40B4-BE49-F238E27FC236}">
              <a16:creationId xmlns:a16="http://schemas.microsoft.com/office/drawing/2014/main" id="{E5EE6614-E573-4DC8-95BF-696087D4A7AF}"/>
            </a:ext>
          </a:extLst>
        </xdr:cNvPr>
        <xdr:cNvCxnSpPr/>
      </xdr:nvCxnSpPr>
      <xdr:spPr>
        <a:xfrm flipV="1">
          <a:off x="9429115" y="8965928"/>
          <a:ext cx="0" cy="1508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102778</xdr:rowOff>
    </xdr:from>
    <xdr:ext cx="469744" cy="259045"/>
    <xdr:sp macro="" textlink="">
      <xdr:nvSpPr>
        <xdr:cNvPr id="231" name="【体育館・プール】&#10;一人当たり面積最小値テキスト">
          <a:extLst>
            <a:ext uri="{FF2B5EF4-FFF2-40B4-BE49-F238E27FC236}">
              <a16:creationId xmlns:a16="http://schemas.microsoft.com/office/drawing/2014/main" id="{F103BB4E-293F-4494-95C1-B8C650639E49}"/>
            </a:ext>
          </a:extLst>
        </xdr:cNvPr>
        <xdr:cNvSpPr txBox="1"/>
      </xdr:nvSpPr>
      <xdr:spPr>
        <a:xfrm>
          <a:off x="9467850" y="10478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98951</xdr:rowOff>
    </xdr:from>
    <xdr:to>
      <xdr:col>55</xdr:col>
      <xdr:colOff>88900</xdr:colOff>
      <xdr:row>64</xdr:row>
      <xdr:rowOff>98951</xdr:rowOff>
    </xdr:to>
    <xdr:cxnSp macro="">
      <xdr:nvCxnSpPr>
        <xdr:cNvPr id="232" name="直線コネクタ 231">
          <a:extLst>
            <a:ext uri="{FF2B5EF4-FFF2-40B4-BE49-F238E27FC236}">
              <a16:creationId xmlns:a16="http://schemas.microsoft.com/office/drawing/2014/main" id="{37915C5D-F7BC-4A30-B301-AF6EEF907A32}"/>
            </a:ext>
          </a:extLst>
        </xdr:cNvPr>
        <xdr:cNvCxnSpPr/>
      </xdr:nvCxnSpPr>
      <xdr:spPr>
        <a:xfrm>
          <a:off x="9363075" y="10474851"/>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165480</xdr:rowOff>
    </xdr:from>
    <xdr:ext cx="469744" cy="259045"/>
    <xdr:sp macro="" textlink="">
      <xdr:nvSpPr>
        <xdr:cNvPr id="233" name="【体育館・プール】&#10;一人当たり面積最大値テキスト">
          <a:extLst>
            <a:ext uri="{FF2B5EF4-FFF2-40B4-BE49-F238E27FC236}">
              <a16:creationId xmlns:a16="http://schemas.microsoft.com/office/drawing/2014/main" id="{FBB8D900-DB63-4F4F-B95C-9F97EB7C36D0}"/>
            </a:ext>
          </a:extLst>
        </xdr:cNvPr>
        <xdr:cNvSpPr txBox="1"/>
      </xdr:nvSpPr>
      <xdr:spPr>
        <a:xfrm>
          <a:off x="9467850" y="8753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47353</xdr:rowOff>
    </xdr:from>
    <xdr:to>
      <xdr:col>55</xdr:col>
      <xdr:colOff>88900</xdr:colOff>
      <xdr:row>55</xdr:row>
      <xdr:rowOff>47353</xdr:rowOff>
    </xdr:to>
    <xdr:cxnSp macro="">
      <xdr:nvCxnSpPr>
        <xdr:cNvPr id="234" name="直線コネクタ 233">
          <a:extLst>
            <a:ext uri="{FF2B5EF4-FFF2-40B4-BE49-F238E27FC236}">
              <a16:creationId xmlns:a16="http://schemas.microsoft.com/office/drawing/2014/main" id="{B1290561-07F0-452B-92A6-113A11772557}"/>
            </a:ext>
          </a:extLst>
        </xdr:cNvPr>
        <xdr:cNvCxnSpPr/>
      </xdr:nvCxnSpPr>
      <xdr:spPr>
        <a:xfrm>
          <a:off x="9363075" y="8965928"/>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81805</xdr:rowOff>
    </xdr:from>
    <xdr:ext cx="469744" cy="259045"/>
    <xdr:sp macro="" textlink="">
      <xdr:nvSpPr>
        <xdr:cNvPr id="235" name="【体育館・プール】&#10;一人当たり面積平均値テキスト">
          <a:extLst>
            <a:ext uri="{FF2B5EF4-FFF2-40B4-BE49-F238E27FC236}">
              <a16:creationId xmlns:a16="http://schemas.microsoft.com/office/drawing/2014/main" id="{0CD2DC0C-DFDB-446C-9615-C63B3E65E890}"/>
            </a:ext>
          </a:extLst>
        </xdr:cNvPr>
        <xdr:cNvSpPr txBox="1"/>
      </xdr:nvSpPr>
      <xdr:spPr>
        <a:xfrm>
          <a:off x="9467850" y="99719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58928</xdr:rowOff>
    </xdr:from>
    <xdr:to>
      <xdr:col>55</xdr:col>
      <xdr:colOff>50800</xdr:colOff>
      <xdr:row>62</xdr:row>
      <xdr:rowOff>160528</xdr:rowOff>
    </xdr:to>
    <xdr:sp macro="" textlink="">
      <xdr:nvSpPr>
        <xdr:cNvPr id="236" name="フローチャート: 判断 235">
          <a:extLst>
            <a:ext uri="{FF2B5EF4-FFF2-40B4-BE49-F238E27FC236}">
              <a16:creationId xmlns:a16="http://schemas.microsoft.com/office/drawing/2014/main" id="{E8653203-58DA-4B0C-A2B2-04B680BB05B5}"/>
            </a:ext>
          </a:extLst>
        </xdr:cNvPr>
        <xdr:cNvSpPr/>
      </xdr:nvSpPr>
      <xdr:spPr>
        <a:xfrm>
          <a:off x="9401175" y="10107803"/>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77543</xdr:rowOff>
    </xdr:from>
    <xdr:to>
      <xdr:col>50</xdr:col>
      <xdr:colOff>165100</xdr:colOff>
      <xdr:row>63</xdr:row>
      <xdr:rowOff>7693</xdr:rowOff>
    </xdr:to>
    <xdr:sp macro="" textlink="">
      <xdr:nvSpPr>
        <xdr:cNvPr id="237" name="フローチャート: 判断 236">
          <a:extLst>
            <a:ext uri="{FF2B5EF4-FFF2-40B4-BE49-F238E27FC236}">
              <a16:creationId xmlns:a16="http://schemas.microsoft.com/office/drawing/2014/main" id="{90182A26-3D2F-43FE-91BB-34C4F1DC41D2}"/>
            </a:ext>
          </a:extLst>
        </xdr:cNvPr>
        <xdr:cNvSpPr/>
      </xdr:nvSpPr>
      <xdr:spPr>
        <a:xfrm>
          <a:off x="8639175" y="1012641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92565</xdr:rowOff>
    </xdr:from>
    <xdr:to>
      <xdr:col>46</xdr:col>
      <xdr:colOff>38100</xdr:colOff>
      <xdr:row>63</xdr:row>
      <xdr:rowOff>22715</xdr:rowOff>
    </xdr:to>
    <xdr:sp macro="" textlink="">
      <xdr:nvSpPr>
        <xdr:cNvPr id="238" name="フローチャート: 判断 237">
          <a:extLst>
            <a:ext uri="{FF2B5EF4-FFF2-40B4-BE49-F238E27FC236}">
              <a16:creationId xmlns:a16="http://schemas.microsoft.com/office/drawing/2014/main" id="{047CD79A-6EBE-4B42-B6E0-41C8C4E27779}"/>
            </a:ext>
          </a:extLst>
        </xdr:cNvPr>
        <xdr:cNvSpPr/>
      </xdr:nvSpPr>
      <xdr:spPr>
        <a:xfrm>
          <a:off x="7839075" y="1014144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94197</xdr:rowOff>
    </xdr:from>
    <xdr:to>
      <xdr:col>41</xdr:col>
      <xdr:colOff>101600</xdr:colOff>
      <xdr:row>63</xdr:row>
      <xdr:rowOff>24347</xdr:rowOff>
    </xdr:to>
    <xdr:sp macro="" textlink="">
      <xdr:nvSpPr>
        <xdr:cNvPr id="239" name="フローチャート: 判断 238">
          <a:extLst>
            <a:ext uri="{FF2B5EF4-FFF2-40B4-BE49-F238E27FC236}">
              <a16:creationId xmlns:a16="http://schemas.microsoft.com/office/drawing/2014/main" id="{11574B82-4883-49B0-AC69-6FBFD01E30CD}"/>
            </a:ext>
          </a:extLst>
        </xdr:cNvPr>
        <xdr:cNvSpPr/>
      </xdr:nvSpPr>
      <xdr:spPr>
        <a:xfrm>
          <a:off x="7029450" y="1014307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472</xdr:rowOff>
    </xdr:from>
    <xdr:to>
      <xdr:col>36</xdr:col>
      <xdr:colOff>165100</xdr:colOff>
      <xdr:row>63</xdr:row>
      <xdr:rowOff>102072</xdr:rowOff>
    </xdr:to>
    <xdr:sp macro="" textlink="">
      <xdr:nvSpPr>
        <xdr:cNvPr id="240" name="フローチャート: 判断 239">
          <a:extLst>
            <a:ext uri="{FF2B5EF4-FFF2-40B4-BE49-F238E27FC236}">
              <a16:creationId xmlns:a16="http://schemas.microsoft.com/office/drawing/2014/main" id="{ADC667E1-8F23-408C-B3D2-601759CC8B84}"/>
            </a:ext>
          </a:extLst>
        </xdr:cNvPr>
        <xdr:cNvSpPr/>
      </xdr:nvSpPr>
      <xdr:spPr>
        <a:xfrm>
          <a:off x="6238875" y="10211272"/>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CC2DAE8B-C390-4B1C-B860-24A2984E1EB0}"/>
            </a:ext>
          </a:extLst>
        </xdr:cNvPr>
        <xdr:cNvSpPr txBox="1"/>
      </xdr:nvSpPr>
      <xdr:spPr>
        <a:xfrm>
          <a:off x="92583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CEE3B976-7D12-4FB4-BDDD-4616490B6864}"/>
            </a:ext>
          </a:extLst>
        </xdr:cNvPr>
        <xdr:cNvSpPr txBox="1"/>
      </xdr:nvSpPr>
      <xdr:spPr>
        <a:xfrm>
          <a:off x="8515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EA4D5C01-DAB3-4015-95CF-70C94027826A}"/>
            </a:ext>
          </a:extLst>
        </xdr:cNvPr>
        <xdr:cNvSpPr txBox="1"/>
      </xdr:nvSpPr>
      <xdr:spPr>
        <a:xfrm>
          <a:off x="7715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121F10F5-E42B-410B-89C6-76BB965F193D}"/>
            </a:ext>
          </a:extLst>
        </xdr:cNvPr>
        <xdr:cNvSpPr txBox="1"/>
      </xdr:nvSpPr>
      <xdr:spPr>
        <a:xfrm>
          <a:off x="690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A39BEB55-564B-4208-909C-6A712DACFAEB}"/>
            </a:ext>
          </a:extLst>
        </xdr:cNvPr>
        <xdr:cNvSpPr txBox="1"/>
      </xdr:nvSpPr>
      <xdr:spPr>
        <a:xfrm>
          <a:off x="6115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40966</xdr:rowOff>
    </xdr:from>
    <xdr:to>
      <xdr:col>55</xdr:col>
      <xdr:colOff>50800</xdr:colOff>
      <xdr:row>63</xdr:row>
      <xdr:rowOff>142566</xdr:rowOff>
    </xdr:to>
    <xdr:sp macro="" textlink="">
      <xdr:nvSpPr>
        <xdr:cNvPr id="246" name="楕円 245">
          <a:extLst>
            <a:ext uri="{FF2B5EF4-FFF2-40B4-BE49-F238E27FC236}">
              <a16:creationId xmlns:a16="http://schemas.microsoft.com/office/drawing/2014/main" id="{D549ED17-4243-4036-80B9-338185A11584}"/>
            </a:ext>
          </a:extLst>
        </xdr:cNvPr>
        <xdr:cNvSpPr/>
      </xdr:nvSpPr>
      <xdr:spPr>
        <a:xfrm>
          <a:off x="9401175" y="10251766"/>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19393</xdr:rowOff>
    </xdr:from>
    <xdr:ext cx="469744" cy="259045"/>
    <xdr:sp macro="" textlink="">
      <xdr:nvSpPr>
        <xdr:cNvPr id="247" name="【体育館・プール】&#10;一人当たり面積該当値テキスト">
          <a:extLst>
            <a:ext uri="{FF2B5EF4-FFF2-40B4-BE49-F238E27FC236}">
              <a16:creationId xmlns:a16="http://schemas.microsoft.com/office/drawing/2014/main" id="{A5290B44-76C1-4BEF-9D2F-46B02111274C}"/>
            </a:ext>
          </a:extLst>
        </xdr:cNvPr>
        <xdr:cNvSpPr txBox="1"/>
      </xdr:nvSpPr>
      <xdr:spPr>
        <a:xfrm>
          <a:off x="9467850" y="10230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44559</xdr:rowOff>
    </xdr:from>
    <xdr:to>
      <xdr:col>50</xdr:col>
      <xdr:colOff>165100</xdr:colOff>
      <xdr:row>63</xdr:row>
      <xdr:rowOff>146159</xdr:rowOff>
    </xdr:to>
    <xdr:sp macro="" textlink="">
      <xdr:nvSpPr>
        <xdr:cNvPr id="248" name="楕円 247">
          <a:extLst>
            <a:ext uri="{FF2B5EF4-FFF2-40B4-BE49-F238E27FC236}">
              <a16:creationId xmlns:a16="http://schemas.microsoft.com/office/drawing/2014/main" id="{0988BC05-3021-447A-9622-C54D84F7D30D}"/>
            </a:ext>
          </a:extLst>
        </xdr:cNvPr>
        <xdr:cNvSpPr/>
      </xdr:nvSpPr>
      <xdr:spPr>
        <a:xfrm>
          <a:off x="8639175" y="1025853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91766</xdr:rowOff>
    </xdr:from>
    <xdr:to>
      <xdr:col>55</xdr:col>
      <xdr:colOff>0</xdr:colOff>
      <xdr:row>63</xdr:row>
      <xdr:rowOff>95359</xdr:rowOff>
    </xdr:to>
    <xdr:cxnSp macro="">
      <xdr:nvCxnSpPr>
        <xdr:cNvPr id="249" name="直線コネクタ 248">
          <a:extLst>
            <a:ext uri="{FF2B5EF4-FFF2-40B4-BE49-F238E27FC236}">
              <a16:creationId xmlns:a16="http://schemas.microsoft.com/office/drawing/2014/main" id="{561336A4-BACE-4857-81AE-9340631F7A96}"/>
            </a:ext>
          </a:extLst>
        </xdr:cNvPr>
        <xdr:cNvCxnSpPr/>
      </xdr:nvCxnSpPr>
      <xdr:spPr>
        <a:xfrm flipV="1">
          <a:off x="8686800" y="10299391"/>
          <a:ext cx="742950" cy="6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48804</xdr:rowOff>
    </xdr:from>
    <xdr:to>
      <xdr:col>46</xdr:col>
      <xdr:colOff>38100</xdr:colOff>
      <xdr:row>63</xdr:row>
      <xdr:rowOff>150404</xdr:rowOff>
    </xdr:to>
    <xdr:sp macro="" textlink="">
      <xdr:nvSpPr>
        <xdr:cNvPr id="250" name="楕円 249">
          <a:extLst>
            <a:ext uri="{FF2B5EF4-FFF2-40B4-BE49-F238E27FC236}">
              <a16:creationId xmlns:a16="http://schemas.microsoft.com/office/drawing/2014/main" id="{8E5FECF8-5544-404E-AD58-0DE2AB34B095}"/>
            </a:ext>
          </a:extLst>
        </xdr:cNvPr>
        <xdr:cNvSpPr/>
      </xdr:nvSpPr>
      <xdr:spPr>
        <a:xfrm>
          <a:off x="7839075" y="10256429"/>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95359</xdr:rowOff>
    </xdr:from>
    <xdr:to>
      <xdr:col>50</xdr:col>
      <xdr:colOff>114300</xdr:colOff>
      <xdr:row>63</xdr:row>
      <xdr:rowOff>99604</xdr:rowOff>
    </xdr:to>
    <xdr:cxnSp macro="">
      <xdr:nvCxnSpPr>
        <xdr:cNvPr id="251" name="直線コネクタ 250">
          <a:extLst>
            <a:ext uri="{FF2B5EF4-FFF2-40B4-BE49-F238E27FC236}">
              <a16:creationId xmlns:a16="http://schemas.microsoft.com/office/drawing/2014/main" id="{9FB665C6-D44C-44DA-808C-E4EBD7AAE1F5}"/>
            </a:ext>
          </a:extLst>
        </xdr:cNvPr>
        <xdr:cNvCxnSpPr/>
      </xdr:nvCxnSpPr>
      <xdr:spPr>
        <a:xfrm flipV="1">
          <a:off x="7886700" y="10306159"/>
          <a:ext cx="800100" cy="7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51743</xdr:rowOff>
    </xdr:from>
    <xdr:to>
      <xdr:col>41</xdr:col>
      <xdr:colOff>101600</xdr:colOff>
      <xdr:row>63</xdr:row>
      <xdr:rowOff>153343</xdr:rowOff>
    </xdr:to>
    <xdr:sp macro="" textlink="">
      <xdr:nvSpPr>
        <xdr:cNvPr id="252" name="楕円 251">
          <a:extLst>
            <a:ext uri="{FF2B5EF4-FFF2-40B4-BE49-F238E27FC236}">
              <a16:creationId xmlns:a16="http://schemas.microsoft.com/office/drawing/2014/main" id="{7800A104-F91F-43AE-B950-D5E067A60509}"/>
            </a:ext>
          </a:extLst>
        </xdr:cNvPr>
        <xdr:cNvSpPr/>
      </xdr:nvSpPr>
      <xdr:spPr>
        <a:xfrm>
          <a:off x="7029450" y="10259368"/>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99604</xdr:rowOff>
    </xdr:from>
    <xdr:to>
      <xdr:col>45</xdr:col>
      <xdr:colOff>177800</xdr:colOff>
      <xdr:row>63</xdr:row>
      <xdr:rowOff>102543</xdr:rowOff>
    </xdr:to>
    <xdr:cxnSp macro="">
      <xdr:nvCxnSpPr>
        <xdr:cNvPr id="253" name="直線コネクタ 252">
          <a:extLst>
            <a:ext uri="{FF2B5EF4-FFF2-40B4-BE49-F238E27FC236}">
              <a16:creationId xmlns:a16="http://schemas.microsoft.com/office/drawing/2014/main" id="{E7BB339A-5F36-4A1F-AAA0-EF0595784A66}"/>
            </a:ext>
          </a:extLst>
        </xdr:cNvPr>
        <xdr:cNvCxnSpPr/>
      </xdr:nvCxnSpPr>
      <xdr:spPr>
        <a:xfrm flipV="1">
          <a:off x="7077075" y="10313579"/>
          <a:ext cx="809625" cy="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55009</xdr:rowOff>
    </xdr:from>
    <xdr:to>
      <xdr:col>36</xdr:col>
      <xdr:colOff>165100</xdr:colOff>
      <xdr:row>63</xdr:row>
      <xdr:rowOff>156609</xdr:rowOff>
    </xdr:to>
    <xdr:sp macro="" textlink="">
      <xdr:nvSpPr>
        <xdr:cNvPr id="254" name="楕円 253">
          <a:extLst>
            <a:ext uri="{FF2B5EF4-FFF2-40B4-BE49-F238E27FC236}">
              <a16:creationId xmlns:a16="http://schemas.microsoft.com/office/drawing/2014/main" id="{65AD982B-1718-4D98-B58A-661B41E65D33}"/>
            </a:ext>
          </a:extLst>
        </xdr:cNvPr>
        <xdr:cNvSpPr/>
      </xdr:nvSpPr>
      <xdr:spPr>
        <a:xfrm>
          <a:off x="6238875" y="10265809"/>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102543</xdr:rowOff>
    </xdr:from>
    <xdr:to>
      <xdr:col>41</xdr:col>
      <xdr:colOff>50800</xdr:colOff>
      <xdr:row>63</xdr:row>
      <xdr:rowOff>105809</xdr:rowOff>
    </xdr:to>
    <xdr:cxnSp macro="">
      <xdr:nvCxnSpPr>
        <xdr:cNvPr id="255" name="直線コネクタ 254">
          <a:extLst>
            <a:ext uri="{FF2B5EF4-FFF2-40B4-BE49-F238E27FC236}">
              <a16:creationId xmlns:a16="http://schemas.microsoft.com/office/drawing/2014/main" id="{29421EB1-EA38-40E9-BA8A-08EA1F16433C}"/>
            </a:ext>
          </a:extLst>
        </xdr:cNvPr>
        <xdr:cNvCxnSpPr/>
      </xdr:nvCxnSpPr>
      <xdr:spPr>
        <a:xfrm flipV="1">
          <a:off x="6286500" y="10316518"/>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24220</xdr:rowOff>
    </xdr:from>
    <xdr:ext cx="469744" cy="259045"/>
    <xdr:sp macro="" textlink="">
      <xdr:nvSpPr>
        <xdr:cNvPr id="256" name="n_1aveValue【体育館・プール】&#10;一人当たり面積">
          <a:extLst>
            <a:ext uri="{FF2B5EF4-FFF2-40B4-BE49-F238E27FC236}">
              <a16:creationId xmlns:a16="http://schemas.microsoft.com/office/drawing/2014/main" id="{78390F04-7EFD-48BC-AAA4-91009CE5F714}"/>
            </a:ext>
          </a:extLst>
        </xdr:cNvPr>
        <xdr:cNvSpPr txBox="1"/>
      </xdr:nvSpPr>
      <xdr:spPr>
        <a:xfrm>
          <a:off x="8458277" y="9914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39242</xdr:rowOff>
    </xdr:from>
    <xdr:ext cx="469744" cy="259045"/>
    <xdr:sp macro="" textlink="">
      <xdr:nvSpPr>
        <xdr:cNvPr id="257" name="n_2aveValue【体育館・プール】&#10;一人当たり面積">
          <a:extLst>
            <a:ext uri="{FF2B5EF4-FFF2-40B4-BE49-F238E27FC236}">
              <a16:creationId xmlns:a16="http://schemas.microsoft.com/office/drawing/2014/main" id="{56B947B6-BED2-4836-86F1-8E5668D09B07}"/>
            </a:ext>
          </a:extLst>
        </xdr:cNvPr>
        <xdr:cNvSpPr txBox="1"/>
      </xdr:nvSpPr>
      <xdr:spPr>
        <a:xfrm>
          <a:off x="7677227" y="9926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40874</xdr:rowOff>
    </xdr:from>
    <xdr:ext cx="469744" cy="259045"/>
    <xdr:sp macro="" textlink="">
      <xdr:nvSpPr>
        <xdr:cNvPr id="258" name="n_3aveValue【体育館・プール】&#10;一人当たり面積">
          <a:extLst>
            <a:ext uri="{FF2B5EF4-FFF2-40B4-BE49-F238E27FC236}">
              <a16:creationId xmlns:a16="http://schemas.microsoft.com/office/drawing/2014/main" id="{F9123D5F-6DE7-42D6-AAAC-9AA5D3CE4DC2}"/>
            </a:ext>
          </a:extLst>
        </xdr:cNvPr>
        <xdr:cNvSpPr txBox="1"/>
      </xdr:nvSpPr>
      <xdr:spPr>
        <a:xfrm>
          <a:off x="6867602" y="9927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118599</xdr:rowOff>
    </xdr:from>
    <xdr:ext cx="469744" cy="259045"/>
    <xdr:sp macro="" textlink="">
      <xdr:nvSpPr>
        <xdr:cNvPr id="259" name="n_4aveValue【体育館・プール】&#10;一人当たり面積">
          <a:extLst>
            <a:ext uri="{FF2B5EF4-FFF2-40B4-BE49-F238E27FC236}">
              <a16:creationId xmlns:a16="http://schemas.microsoft.com/office/drawing/2014/main" id="{CACDA09E-F8A0-42AD-A537-EA911E7E07E8}"/>
            </a:ext>
          </a:extLst>
        </xdr:cNvPr>
        <xdr:cNvSpPr txBox="1"/>
      </xdr:nvSpPr>
      <xdr:spPr>
        <a:xfrm>
          <a:off x="6067502" y="10008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137286</xdr:rowOff>
    </xdr:from>
    <xdr:ext cx="469744" cy="259045"/>
    <xdr:sp macro="" textlink="">
      <xdr:nvSpPr>
        <xdr:cNvPr id="260" name="n_1mainValue【体育館・プール】&#10;一人当たり面積">
          <a:extLst>
            <a:ext uri="{FF2B5EF4-FFF2-40B4-BE49-F238E27FC236}">
              <a16:creationId xmlns:a16="http://schemas.microsoft.com/office/drawing/2014/main" id="{03822069-65A7-4736-A559-03C63845AE23}"/>
            </a:ext>
          </a:extLst>
        </xdr:cNvPr>
        <xdr:cNvSpPr txBox="1"/>
      </xdr:nvSpPr>
      <xdr:spPr>
        <a:xfrm>
          <a:off x="8458277" y="10351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141531</xdr:rowOff>
    </xdr:from>
    <xdr:ext cx="469744" cy="259045"/>
    <xdr:sp macro="" textlink="">
      <xdr:nvSpPr>
        <xdr:cNvPr id="261" name="n_2mainValue【体育館・プール】&#10;一人当たり面積">
          <a:extLst>
            <a:ext uri="{FF2B5EF4-FFF2-40B4-BE49-F238E27FC236}">
              <a16:creationId xmlns:a16="http://schemas.microsoft.com/office/drawing/2014/main" id="{1F1977FA-D971-405F-BAC4-964A22BC1A29}"/>
            </a:ext>
          </a:extLst>
        </xdr:cNvPr>
        <xdr:cNvSpPr txBox="1"/>
      </xdr:nvSpPr>
      <xdr:spPr>
        <a:xfrm>
          <a:off x="7677227" y="10355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144470</xdr:rowOff>
    </xdr:from>
    <xdr:ext cx="469744" cy="259045"/>
    <xdr:sp macro="" textlink="">
      <xdr:nvSpPr>
        <xdr:cNvPr id="262" name="n_3mainValue【体育館・プール】&#10;一人当たり面積">
          <a:extLst>
            <a:ext uri="{FF2B5EF4-FFF2-40B4-BE49-F238E27FC236}">
              <a16:creationId xmlns:a16="http://schemas.microsoft.com/office/drawing/2014/main" id="{27F1F601-AB39-47A6-AF63-F94168D0745E}"/>
            </a:ext>
          </a:extLst>
        </xdr:cNvPr>
        <xdr:cNvSpPr txBox="1"/>
      </xdr:nvSpPr>
      <xdr:spPr>
        <a:xfrm>
          <a:off x="6867602" y="10352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147736</xdr:rowOff>
    </xdr:from>
    <xdr:ext cx="469744" cy="259045"/>
    <xdr:sp macro="" textlink="">
      <xdr:nvSpPr>
        <xdr:cNvPr id="263" name="n_4mainValue【体育館・プール】&#10;一人当たり面積">
          <a:extLst>
            <a:ext uri="{FF2B5EF4-FFF2-40B4-BE49-F238E27FC236}">
              <a16:creationId xmlns:a16="http://schemas.microsoft.com/office/drawing/2014/main" id="{36A50949-FFEA-40F2-8E00-47EC977843EC}"/>
            </a:ext>
          </a:extLst>
        </xdr:cNvPr>
        <xdr:cNvSpPr txBox="1"/>
      </xdr:nvSpPr>
      <xdr:spPr>
        <a:xfrm>
          <a:off x="6067502" y="10355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3D8BF73D-E7C2-4055-A012-566622CED696}"/>
            </a:ext>
          </a:extLst>
        </xdr:cNvPr>
        <xdr:cNvSpPr/>
      </xdr:nvSpPr>
      <xdr:spPr>
        <a:xfrm>
          <a:off x="6858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EACE23C2-CABA-441D-AF96-BDF4ADD709B4}"/>
            </a:ext>
          </a:extLst>
        </xdr:cNvPr>
        <xdr:cNvSpPr/>
      </xdr:nvSpPr>
      <xdr:spPr>
        <a:xfrm>
          <a:off x="80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A8C8661A-C198-453E-82C4-DB236EBBDD12}"/>
            </a:ext>
          </a:extLst>
        </xdr:cNvPr>
        <xdr:cNvSpPr/>
      </xdr:nvSpPr>
      <xdr:spPr>
        <a:xfrm>
          <a:off x="80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4F3B902E-BB29-402A-9BCC-F002B7443736}"/>
            </a:ext>
          </a:extLst>
        </xdr:cNvPr>
        <xdr:cNvSpPr/>
      </xdr:nvSpPr>
      <xdr:spPr>
        <a:xfrm>
          <a:off x="17145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4F937EAD-0A42-45B7-BD39-1CA4F630BA87}"/>
            </a:ext>
          </a:extLst>
        </xdr:cNvPr>
        <xdr:cNvSpPr/>
      </xdr:nvSpPr>
      <xdr:spPr>
        <a:xfrm>
          <a:off x="17145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9BD6F8EB-2565-42BD-B27B-ADDE1C757F3F}"/>
            </a:ext>
          </a:extLst>
        </xdr:cNvPr>
        <xdr:cNvSpPr/>
      </xdr:nvSpPr>
      <xdr:spPr>
        <a:xfrm>
          <a:off x="27432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A9912309-F9E5-40C7-91DF-6CD048CF6BB5}"/>
            </a:ext>
          </a:extLst>
        </xdr:cNvPr>
        <xdr:cNvSpPr/>
      </xdr:nvSpPr>
      <xdr:spPr>
        <a:xfrm>
          <a:off x="27432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41654E4A-BA79-4CD1-902D-18EB2D3340A3}"/>
            </a:ext>
          </a:extLst>
        </xdr:cNvPr>
        <xdr:cNvSpPr/>
      </xdr:nvSpPr>
      <xdr:spPr>
        <a:xfrm>
          <a:off x="6858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A0087C90-006A-4154-B393-1BE6597B50F0}"/>
            </a:ext>
          </a:extLst>
        </xdr:cNvPr>
        <xdr:cNvSpPr txBox="1"/>
      </xdr:nvSpPr>
      <xdr:spPr>
        <a:xfrm>
          <a:off x="666750"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5ED86767-3721-4148-9706-EED84AA4B0B8}"/>
            </a:ext>
          </a:extLst>
        </xdr:cNvPr>
        <xdr:cNvCxnSpPr/>
      </xdr:nvCxnSpPr>
      <xdr:spPr>
        <a:xfrm>
          <a:off x="6858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3C35D979-321C-4CFB-B92A-7E4568FCE7AF}"/>
            </a:ext>
          </a:extLst>
        </xdr:cNvPr>
        <xdr:cNvSpPr txBox="1"/>
      </xdr:nvSpPr>
      <xdr:spPr>
        <a:xfrm>
          <a:off x="2789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5" name="直線コネクタ 274">
          <a:extLst>
            <a:ext uri="{FF2B5EF4-FFF2-40B4-BE49-F238E27FC236}">
              <a16:creationId xmlns:a16="http://schemas.microsoft.com/office/drawing/2014/main" id="{B3C07315-698C-406D-80E9-1FF36A067D54}"/>
            </a:ext>
          </a:extLst>
        </xdr:cNvPr>
        <xdr:cNvCxnSpPr/>
      </xdr:nvCxnSpPr>
      <xdr:spPr>
        <a:xfrm>
          <a:off x="685800" y="1409427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6" name="テキスト ボックス 275">
          <a:extLst>
            <a:ext uri="{FF2B5EF4-FFF2-40B4-BE49-F238E27FC236}">
              <a16:creationId xmlns:a16="http://schemas.microsoft.com/office/drawing/2014/main" id="{FF80264E-6D94-4195-ABF0-42C6EA7282E3}"/>
            </a:ext>
          </a:extLst>
        </xdr:cNvPr>
        <xdr:cNvSpPr txBox="1"/>
      </xdr:nvSpPr>
      <xdr:spPr>
        <a:xfrm>
          <a:off x="278946" y="139647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7" name="直線コネクタ 276">
          <a:extLst>
            <a:ext uri="{FF2B5EF4-FFF2-40B4-BE49-F238E27FC236}">
              <a16:creationId xmlns:a16="http://schemas.microsoft.com/office/drawing/2014/main" id="{CBD19469-D541-405D-85FB-0292A4943F32}"/>
            </a:ext>
          </a:extLst>
        </xdr:cNvPr>
        <xdr:cNvCxnSpPr/>
      </xdr:nvCxnSpPr>
      <xdr:spPr>
        <a:xfrm>
          <a:off x="685800" y="1378358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8" name="テキスト ボックス 277">
          <a:extLst>
            <a:ext uri="{FF2B5EF4-FFF2-40B4-BE49-F238E27FC236}">
              <a16:creationId xmlns:a16="http://schemas.microsoft.com/office/drawing/2014/main" id="{C3C8018A-4E56-4091-BDAB-DC059FB93F14}"/>
            </a:ext>
          </a:extLst>
        </xdr:cNvPr>
        <xdr:cNvSpPr txBox="1"/>
      </xdr:nvSpPr>
      <xdr:spPr>
        <a:xfrm>
          <a:off x="339891" y="136572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9" name="直線コネクタ 278">
          <a:extLst>
            <a:ext uri="{FF2B5EF4-FFF2-40B4-BE49-F238E27FC236}">
              <a16:creationId xmlns:a16="http://schemas.microsoft.com/office/drawing/2014/main" id="{01DB9206-420A-4113-8B62-00F709D87288}"/>
            </a:ext>
          </a:extLst>
        </xdr:cNvPr>
        <xdr:cNvCxnSpPr/>
      </xdr:nvCxnSpPr>
      <xdr:spPr>
        <a:xfrm>
          <a:off x="685800" y="1347606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0" name="テキスト ボックス 279">
          <a:extLst>
            <a:ext uri="{FF2B5EF4-FFF2-40B4-BE49-F238E27FC236}">
              <a16:creationId xmlns:a16="http://schemas.microsoft.com/office/drawing/2014/main" id="{9057B9EB-3DD2-46A8-BE6B-5CCF861CC5DB}"/>
            </a:ext>
          </a:extLst>
        </xdr:cNvPr>
        <xdr:cNvSpPr txBox="1"/>
      </xdr:nvSpPr>
      <xdr:spPr>
        <a:xfrm>
          <a:off x="339891" y="1334653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1" name="直線コネクタ 280">
          <a:extLst>
            <a:ext uri="{FF2B5EF4-FFF2-40B4-BE49-F238E27FC236}">
              <a16:creationId xmlns:a16="http://schemas.microsoft.com/office/drawing/2014/main" id="{F098BF7A-FEE7-4050-B6E9-B906F7AC7CFD}"/>
            </a:ext>
          </a:extLst>
        </xdr:cNvPr>
        <xdr:cNvCxnSpPr/>
      </xdr:nvCxnSpPr>
      <xdr:spPr>
        <a:xfrm>
          <a:off x="685800" y="1317488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2" name="テキスト ボックス 281">
          <a:extLst>
            <a:ext uri="{FF2B5EF4-FFF2-40B4-BE49-F238E27FC236}">
              <a16:creationId xmlns:a16="http://schemas.microsoft.com/office/drawing/2014/main" id="{A0C22ED9-0D51-4811-9193-9F40EE0D7811}"/>
            </a:ext>
          </a:extLst>
        </xdr:cNvPr>
        <xdr:cNvSpPr txBox="1"/>
      </xdr:nvSpPr>
      <xdr:spPr>
        <a:xfrm>
          <a:off x="339891" y="130390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3" name="直線コネクタ 282">
          <a:extLst>
            <a:ext uri="{FF2B5EF4-FFF2-40B4-BE49-F238E27FC236}">
              <a16:creationId xmlns:a16="http://schemas.microsoft.com/office/drawing/2014/main" id="{71BDBC21-765E-4A3E-B492-1BCC4E2163B3}"/>
            </a:ext>
          </a:extLst>
        </xdr:cNvPr>
        <xdr:cNvCxnSpPr/>
      </xdr:nvCxnSpPr>
      <xdr:spPr>
        <a:xfrm>
          <a:off x="685800" y="1286736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4" name="テキスト ボックス 283">
          <a:extLst>
            <a:ext uri="{FF2B5EF4-FFF2-40B4-BE49-F238E27FC236}">
              <a16:creationId xmlns:a16="http://schemas.microsoft.com/office/drawing/2014/main" id="{91197D5C-CDC2-4EA4-8F1E-56AAFE50ED5F}"/>
            </a:ext>
          </a:extLst>
        </xdr:cNvPr>
        <xdr:cNvSpPr txBox="1"/>
      </xdr:nvSpPr>
      <xdr:spPr>
        <a:xfrm>
          <a:off x="339891" y="127283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5" name="直線コネクタ 284">
          <a:extLst>
            <a:ext uri="{FF2B5EF4-FFF2-40B4-BE49-F238E27FC236}">
              <a16:creationId xmlns:a16="http://schemas.microsoft.com/office/drawing/2014/main" id="{BC0C3D3F-58B8-4DCF-AA3C-BF478793B342}"/>
            </a:ext>
          </a:extLst>
        </xdr:cNvPr>
        <xdr:cNvCxnSpPr/>
      </xdr:nvCxnSpPr>
      <xdr:spPr>
        <a:xfrm>
          <a:off x="685800" y="125566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6" name="テキスト ボックス 285">
          <a:extLst>
            <a:ext uri="{FF2B5EF4-FFF2-40B4-BE49-F238E27FC236}">
              <a16:creationId xmlns:a16="http://schemas.microsoft.com/office/drawing/2014/main" id="{95C2A648-FF3A-4CA3-89D2-92AADABDCDE8}"/>
            </a:ext>
          </a:extLst>
        </xdr:cNvPr>
        <xdr:cNvSpPr txBox="1"/>
      </xdr:nvSpPr>
      <xdr:spPr>
        <a:xfrm>
          <a:off x="388136" y="1242079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C575EA80-8D5E-4079-B691-98D5B6493316}"/>
            </a:ext>
          </a:extLst>
        </xdr:cNvPr>
        <xdr:cNvCxnSpPr/>
      </xdr:nvCxnSpPr>
      <xdr:spPr>
        <a:xfrm>
          <a:off x="6858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8" name="【福祉施設】&#10;有形固定資産減価償却率グラフ枠">
          <a:extLst>
            <a:ext uri="{FF2B5EF4-FFF2-40B4-BE49-F238E27FC236}">
              <a16:creationId xmlns:a16="http://schemas.microsoft.com/office/drawing/2014/main" id="{4BFCB5D8-3CC3-4B89-AEF2-B39DA50D9144}"/>
            </a:ext>
          </a:extLst>
        </xdr:cNvPr>
        <xdr:cNvSpPr/>
      </xdr:nvSpPr>
      <xdr:spPr>
        <a:xfrm>
          <a:off x="6858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78921</xdr:rowOff>
    </xdr:from>
    <xdr:to>
      <xdr:col>24</xdr:col>
      <xdr:colOff>62865</xdr:colOff>
      <xdr:row>86</xdr:row>
      <xdr:rowOff>168729</xdr:rowOff>
    </xdr:to>
    <xdr:cxnSp macro="">
      <xdr:nvCxnSpPr>
        <xdr:cNvPr id="289" name="直線コネクタ 288">
          <a:extLst>
            <a:ext uri="{FF2B5EF4-FFF2-40B4-BE49-F238E27FC236}">
              <a16:creationId xmlns:a16="http://schemas.microsoft.com/office/drawing/2014/main" id="{961DAE93-B9AF-48A0-A58B-EF0DB088DE85}"/>
            </a:ext>
          </a:extLst>
        </xdr:cNvPr>
        <xdr:cNvCxnSpPr/>
      </xdr:nvCxnSpPr>
      <xdr:spPr>
        <a:xfrm flipV="1">
          <a:off x="4180840" y="12718596"/>
          <a:ext cx="0" cy="1375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0" name="【福祉施設】&#10;有形固定資産減価償却率最小値テキスト">
          <a:extLst>
            <a:ext uri="{FF2B5EF4-FFF2-40B4-BE49-F238E27FC236}">
              <a16:creationId xmlns:a16="http://schemas.microsoft.com/office/drawing/2014/main" id="{1B91BBEE-ED56-4C42-8C2D-16FE98BEC83A}"/>
            </a:ext>
          </a:extLst>
        </xdr:cNvPr>
        <xdr:cNvSpPr txBox="1"/>
      </xdr:nvSpPr>
      <xdr:spPr>
        <a:xfrm>
          <a:off x="4219575" y="14098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1" name="直線コネクタ 290">
          <a:extLst>
            <a:ext uri="{FF2B5EF4-FFF2-40B4-BE49-F238E27FC236}">
              <a16:creationId xmlns:a16="http://schemas.microsoft.com/office/drawing/2014/main" id="{0FAE9119-AFA9-46BD-9624-0004D56AD67E}"/>
            </a:ext>
          </a:extLst>
        </xdr:cNvPr>
        <xdr:cNvCxnSpPr/>
      </xdr:nvCxnSpPr>
      <xdr:spPr>
        <a:xfrm>
          <a:off x="4105275" y="1409427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25598</xdr:rowOff>
    </xdr:from>
    <xdr:ext cx="405111" cy="259045"/>
    <xdr:sp macro="" textlink="">
      <xdr:nvSpPr>
        <xdr:cNvPr id="292" name="【福祉施設】&#10;有形固定資産減価償却率最大値テキスト">
          <a:extLst>
            <a:ext uri="{FF2B5EF4-FFF2-40B4-BE49-F238E27FC236}">
              <a16:creationId xmlns:a16="http://schemas.microsoft.com/office/drawing/2014/main" id="{A228819F-9B73-484D-B2AE-EEDF0A45564E}"/>
            </a:ext>
          </a:extLst>
        </xdr:cNvPr>
        <xdr:cNvSpPr txBox="1"/>
      </xdr:nvSpPr>
      <xdr:spPr>
        <a:xfrm>
          <a:off x="4219575" y="12506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78921</xdr:rowOff>
    </xdr:from>
    <xdr:to>
      <xdr:col>24</xdr:col>
      <xdr:colOff>152400</xdr:colOff>
      <xdr:row>78</xdr:row>
      <xdr:rowOff>78921</xdr:rowOff>
    </xdr:to>
    <xdr:cxnSp macro="">
      <xdr:nvCxnSpPr>
        <xdr:cNvPr id="293" name="直線コネクタ 292">
          <a:extLst>
            <a:ext uri="{FF2B5EF4-FFF2-40B4-BE49-F238E27FC236}">
              <a16:creationId xmlns:a16="http://schemas.microsoft.com/office/drawing/2014/main" id="{BD95A52A-D851-4D40-90E7-C2585DF9BBE1}"/>
            </a:ext>
          </a:extLst>
        </xdr:cNvPr>
        <xdr:cNvCxnSpPr/>
      </xdr:nvCxnSpPr>
      <xdr:spPr>
        <a:xfrm>
          <a:off x="4105275" y="1271859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33038</xdr:rowOff>
    </xdr:from>
    <xdr:ext cx="405111" cy="259045"/>
    <xdr:sp macro="" textlink="">
      <xdr:nvSpPr>
        <xdr:cNvPr id="294" name="【福祉施設】&#10;有形固定資産減価償却率平均値テキスト">
          <a:extLst>
            <a:ext uri="{FF2B5EF4-FFF2-40B4-BE49-F238E27FC236}">
              <a16:creationId xmlns:a16="http://schemas.microsoft.com/office/drawing/2014/main" id="{C33AF7CD-6A2A-4CE0-8541-A395984C9FC9}"/>
            </a:ext>
          </a:extLst>
        </xdr:cNvPr>
        <xdr:cNvSpPr txBox="1"/>
      </xdr:nvSpPr>
      <xdr:spPr>
        <a:xfrm>
          <a:off x="4219575" y="133172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10161</xdr:rowOff>
    </xdr:from>
    <xdr:to>
      <xdr:col>24</xdr:col>
      <xdr:colOff>114300</xdr:colOff>
      <xdr:row>83</xdr:row>
      <xdr:rowOff>111761</xdr:rowOff>
    </xdr:to>
    <xdr:sp macro="" textlink="">
      <xdr:nvSpPr>
        <xdr:cNvPr id="295" name="フローチャート: 判断 294">
          <a:extLst>
            <a:ext uri="{FF2B5EF4-FFF2-40B4-BE49-F238E27FC236}">
              <a16:creationId xmlns:a16="http://schemas.microsoft.com/office/drawing/2014/main" id="{0B48D011-DF46-4896-87F3-A9317C010F8C}"/>
            </a:ext>
          </a:extLst>
        </xdr:cNvPr>
        <xdr:cNvSpPr/>
      </xdr:nvSpPr>
      <xdr:spPr>
        <a:xfrm>
          <a:off x="4124325" y="1345628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117929</xdr:rowOff>
    </xdr:from>
    <xdr:to>
      <xdr:col>20</xdr:col>
      <xdr:colOff>38100</xdr:colOff>
      <xdr:row>83</xdr:row>
      <xdr:rowOff>48079</xdr:rowOff>
    </xdr:to>
    <xdr:sp macro="" textlink="">
      <xdr:nvSpPr>
        <xdr:cNvPr id="296" name="フローチャート: 判断 295">
          <a:extLst>
            <a:ext uri="{FF2B5EF4-FFF2-40B4-BE49-F238E27FC236}">
              <a16:creationId xmlns:a16="http://schemas.microsoft.com/office/drawing/2014/main" id="{A70792F4-57BA-428E-AC1C-40FC6D1FC82D}"/>
            </a:ext>
          </a:extLst>
        </xdr:cNvPr>
        <xdr:cNvSpPr/>
      </xdr:nvSpPr>
      <xdr:spPr>
        <a:xfrm>
          <a:off x="3381375" y="13408479"/>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75474</xdr:rowOff>
    </xdr:from>
    <xdr:to>
      <xdr:col>15</xdr:col>
      <xdr:colOff>101600</xdr:colOff>
      <xdr:row>83</xdr:row>
      <xdr:rowOff>5624</xdr:rowOff>
    </xdr:to>
    <xdr:sp macro="" textlink="">
      <xdr:nvSpPr>
        <xdr:cNvPr id="297" name="フローチャート: 判断 296">
          <a:extLst>
            <a:ext uri="{FF2B5EF4-FFF2-40B4-BE49-F238E27FC236}">
              <a16:creationId xmlns:a16="http://schemas.microsoft.com/office/drawing/2014/main" id="{3854FF0C-C616-4385-8594-F8950435B00C}"/>
            </a:ext>
          </a:extLst>
        </xdr:cNvPr>
        <xdr:cNvSpPr/>
      </xdr:nvSpPr>
      <xdr:spPr>
        <a:xfrm>
          <a:off x="2571750" y="1336284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34652</xdr:rowOff>
    </xdr:from>
    <xdr:to>
      <xdr:col>10</xdr:col>
      <xdr:colOff>165100</xdr:colOff>
      <xdr:row>82</xdr:row>
      <xdr:rowOff>136252</xdr:rowOff>
    </xdr:to>
    <xdr:sp macro="" textlink="">
      <xdr:nvSpPr>
        <xdr:cNvPr id="298" name="フローチャート: 判断 297">
          <a:extLst>
            <a:ext uri="{FF2B5EF4-FFF2-40B4-BE49-F238E27FC236}">
              <a16:creationId xmlns:a16="http://schemas.microsoft.com/office/drawing/2014/main" id="{3E38DC3B-D0A7-40BC-B5D2-013D5C850CA2}"/>
            </a:ext>
          </a:extLst>
        </xdr:cNvPr>
        <xdr:cNvSpPr/>
      </xdr:nvSpPr>
      <xdr:spPr>
        <a:xfrm>
          <a:off x="1781175" y="13318852"/>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34652</xdr:rowOff>
    </xdr:from>
    <xdr:to>
      <xdr:col>6</xdr:col>
      <xdr:colOff>38100</xdr:colOff>
      <xdr:row>82</xdr:row>
      <xdr:rowOff>136252</xdr:rowOff>
    </xdr:to>
    <xdr:sp macro="" textlink="">
      <xdr:nvSpPr>
        <xdr:cNvPr id="299" name="フローチャート: 判断 298">
          <a:extLst>
            <a:ext uri="{FF2B5EF4-FFF2-40B4-BE49-F238E27FC236}">
              <a16:creationId xmlns:a16="http://schemas.microsoft.com/office/drawing/2014/main" id="{07299DFC-9219-42BB-ADB9-C8FC3F380C39}"/>
            </a:ext>
          </a:extLst>
        </xdr:cNvPr>
        <xdr:cNvSpPr/>
      </xdr:nvSpPr>
      <xdr:spPr>
        <a:xfrm>
          <a:off x="981075" y="13318852"/>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3D7D92D5-4CCF-47FF-89E9-6F3F3ADE32D8}"/>
            </a:ext>
          </a:extLst>
        </xdr:cNvPr>
        <xdr:cNvSpPr txBox="1"/>
      </xdr:nvSpPr>
      <xdr:spPr>
        <a:xfrm>
          <a:off x="40100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E12039AC-0B2A-4AA9-9AEA-A96EC10FACD9}"/>
            </a:ext>
          </a:extLst>
        </xdr:cNvPr>
        <xdr:cNvSpPr txBox="1"/>
      </xdr:nvSpPr>
      <xdr:spPr>
        <a:xfrm>
          <a:off x="32575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681DB7A7-2634-47CD-AA95-A98A0F57231F}"/>
            </a:ext>
          </a:extLst>
        </xdr:cNvPr>
        <xdr:cNvSpPr txBox="1"/>
      </xdr:nvSpPr>
      <xdr:spPr>
        <a:xfrm>
          <a:off x="24479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3485220-A292-4DEC-A6BB-5EBB18F68D9E}"/>
            </a:ext>
          </a:extLst>
        </xdr:cNvPr>
        <xdr:cNvSpPr txBox="1"/>
      </xdr:nvSpPr>
      <xdr:spPr>
        <a:xfrm>
          <a:off x="1657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F72E6DD6-406D-4EAB-8A0C-A07FFD822C8D}"/>
            </a:ext>
          </a:extLst>
        </xdr:cNvPr>
        <xdr:cNvSpPr txBox="1"/>
      </xdr:nvSpPr>
      <xdr:spPr>
        <a:xfrm>
          <a:off x="857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77107</xdr:rowOff>
    </xdr:from>
    <xdr:to>
      <xdr:col>24</xdr:col>
      <xdr:colOff>114300</xdr:colOff>
      <xdr:row>84</xdr:row>
      <xdr:rowOff>7257</xdr:rowOff>
    </xdr:to>
    <xdr:sp macro="" textlink="">
      <xdr:nvSpPr>
        <xdr:cNvPr id="305" name="楕円 304">
          <a:extLst>
            <a:ext uri="{FF2B5EF4-FFF2-40B4-BE49-F238E27FC236}">
              <a16:creationId xmlns:a16="http://schemas.microsoft.com/office/drawing/2014/main" id="{FF414C9B-67C2-46CE-BAFA-631FF7820DC6}"/>
            </a:ext>
          </a:extLst>
        </xdr:cNvPr>
        <xdr:cNvSpPr/>
      </xdr:nvSpPr>
      <xdr:spPr>
        <a:xfrm>
          <a:off x="4124325" y="13526407"/>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55534</xdr:rowOff>
    </xdr:from>
    <xdr:ext cx="405111" cy="259045"/>
    <xdr:sp macro="" textlink="">
      <xdr:nvSpPr>
        <xdr:cNvPr id="306" name="【福祉施設】&#10;有形固定資産減価償却率該当値テキスト">
          <a:extLst>
            <a:ext uri="{FF2B5EF4-FFF2-40B4-BE49-F238E27FC236}">
              <a16:creationId xmlns:a16="http://schemas.microsoft.com/office/drawing/2014/main" id="{121BA420-B4CE-4761-A01A-BC27B213773B}"/>
            </a:ext>
          </a:extLst>
        </xdr:cNvPr>
        <xdr:cNvSpPr txBox="1"/>
      </xdr:nvSpPr>
      <xdr:spPr>
        <a:xfrm>
          <a:off x="4219575" y="135048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34652</xdr:rowOff>
    </xdr:from>
    <xdr:to>
      <xdr:col>20</xdr:col>
      <xdr:colOff>38100</xdr:colOff>
      <xdr:row>83</xdr:row>
      <xdr:rowOff>136252</xdr:rowOff>
    </xdr:to>
    <xdr:sp macro="" textlink="">
      <xdr:nvSpPr>
        <xdr:cNvPr id="307" name="楕円 306">
          <a:extLst>
            <a:ext uri="{FF2B5EF4-FFF2-40B4-BE49-F238E27FC236}">
              <a16:creationId xmlns:a16="http://schemas.microsoft.com/office/drawing/2014/main" id="{AFDEA6F6-0EBF-4EEF-939D-39D8E3F75303}"/>
            </a:ext>
          </a:extLst>
        </xdr:cNvPr>
        <xdr:cNvSpPr/>
      </xdr:nvSpPr>
      <xdr:spPr>
        <a:xfrm>
          <a:off x="3381375" y="13480777"/>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85452</xdr:rowOff>
    </xdr:from>
    <xdr:to>
      <xdr:col>24</xdr:col>
      <xdr:colOff>63500</xdr:colOff>
      <xdr:row>83</xdr:row>
      <xdr:rowOff>127907</xdr:rowOff>
    </xdr:to>
    <xdr:cxnSp macro="">
      <xdr:nvCxnSpPr>
        <xdr:cNvPr id="308" name="直線コネクタ 307">
          <a:extLst>
            <a:ext uri="{FF2B5EF4-FFF2-40B4-BE49-F238E27FC236}">
              <a16:creationId xmlns:a16="http://schemas.microsoft.com/office/drawing/2014/main" id="{05B27C2E-CA48-4C1A-A058-F031446FA0E5}"/>
            </a:ext>
          </a:extLst>
        </xdr:cNvPr>
        <xdr:cNvCxnSpPr/>
      </xdr:nvCxnSpPr>
      <xdr:spPr>
        <a:xfrm>
          <a:off x="3429000" y="13537927"/>
          <a:ext cx="752475" cy="36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163649</xdr:rowOff>
    </xdr:from>
    <xdr:to>
      <xdr:col>15</xdr:col>
      <xdr:colOff>101600</xdr:colOff>
      <xdr:row>83</xdr:row>
      <xdr:rowOff>93799</xdr:rowOff>
    </xdr:to>
    <xdr:sp macro="" textlink="">
      <xdr:nvSpPr>
        <xdr:cNvPr id="309" name="楕円 308">
          <a:extLst>
            <a:ext uri="{FF2B5EF4-FFF2-40B4-BE49-F238E27FC236}">
              <a16:creationId xmlns:a16="http://schemas.microsoft.com/office/drawing/2014/main" id="{6F5B5A84-3CE2-446B-930B-9079E38794B0}"/>
            </a:ext>
          </a:extLst>
        </xdr:cNvPr>
        <xdr:cNvSpPr/>
      </xdr:nvSpPr>
      <xdr:spPr>
        <a:xfrm>
          <a:off x="2571750" y="13447849"/>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42999</xdr:rowOff>
    </xdr:from>
    <xdr:to>
      <xdr:col>19</xdr:col>
      <xdr:colOff>177800</xdr:colOff>
      <xdr:row>83</xdr:row>
      <xdr:rowOff>85452</xdr:rowOff>
    </xdr:to>
    <xdr:cxnSp macro="">
      <xdr:nvCxnSpPr>
        <xdr:cNvPr id="310" name="直線コネクタ 309">
          <a:extLst>
            <a:ext uri="{FF2B5EF4-FFF2-40B4-BE49-F238E27FC236}">
              <a16:creationId xmlns:a16="http://schemas.microsoft.com/office/drawing/2014/main" id="{CCB83BB7-2B45-4291-87EC-FB3B436D4960}"/>
            </a:ext>
          </a:extLst>
        </xdr:cNvPr>
        <xdr:cNvCxnSpPr/>
      </xdr:nvCxnSpPr>
      <xdr:spPr>
        <a:xfrm>
          <a:off x="2619375" y="13495474"/>
          <a:ext cx="809625" cy="4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122827</xdr:rowOff>
    </xdr:from>
    <xdr:to>
      <xdr:col>10</xdr:col>
      <xdr:colOff>165100</xdr:colOff>
      <xdr:row>83</xdr:row>
      <xdr:rowOff>52977</xdr:rowOff>
    </xdr:to>
    <xdr:sp macro="" textlink="">
      <xdr:nvSpPr>
        <xdr:cNvPr id="311" name="楕円 310">
          <a:extLst>
            <a:ext uri="{FF2B5EF4-FFF2-40B4-BE49-F238E27FC236}">
              <a16:creationId xmlns:a16="http://schemas.microsoft.com/office/drawing/2014/main" id="{852DDF0B-352B-4401-8681-B2757FDBDE71}"/>
            </a:ext>
          </a:extLst>
        </xdr:cNvPr>
        <xdr:cNvSpPr/>
      </xdr:nvSpPr>
      <xdr:spPr>
        <a:xfrm>
          <a:off x="1781175" y="13413377"/>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2177</xdr:rowOff>
    </xdr:from>
    <xdr:to>
      <xdr:col>15</xdr:col>
      <xdr:colOff>50800</xdr:colOff>
      <xdr:row>83</xdr:row>
      <xdr:rowOff>42999</xdr:rowOff>
    </xdr:to>
    <xdr:cxnSp macro="">
      <xdr:nvCxnSpPr>
        <xdr:cNvPr id="312" name="直線コネクタ 311">
          <a:extLst>
            <a:ext uri="{FF2B5EF4-FFF2-40B4-BE49-F238E27FC236}">
              <a16:creationId xmlns:a16="http://schemas.microsoft.com/office/drawing/2014/main" id="{F3652F70-310C-45D2-859E-DC71D496CE43}"/>
            </a:ext>
          </a:extLst>
        </xdr:cNvPr>
        <xdr:cNvCxnSpPr/>
      </xdr:nvCxnSpPr>
      <xdr:spPr>
        <a:xfrm>
          <a:off x="1828800" y="13451477"/>
          <a:ext cx="790575" cy="43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80373</xdr:rowOff>
    </xdr:from>
    <xdr:to>
      <xdr:col>6</xdr:col>
      <xdr:colOff>38100</xdr:colOff>
      <xdr:row>83</xdr:row>
      <xdr:rowOff>10523</xdr:rowOff>
    </xdr:to>
    <xdr:sp macro="" textlink="">
      <xdr:nvSpPr>
        <xdr:cNvPr id="313" name="楕円 312">
          <a:extLst>
            <a:ext uri="{FF2B5EF4-FFF2-40B4-BE49-F238E27FC236}">
              <a16:creationId xmlns:a16="http://schemas.microsoft.com/office/drawing/2014/main" id="{39489DC1-B763-48F4-A0A8-F40661677FE4}"/>
            </a:ext>
          </a:extLst>
        </xdr:cNvPr>
        <xdr:cNvSpPr/>
      </xdr:nvSpPr>
      <xdr:spPr>
        <a:xfrm>
          <a:off x="981075" y="13370923"/>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131173</xdr:rowOff>
    </xdr:from>
    <xdr:to>
      <xdr:col>10</xdr:col>
      <xdr:colOff>114300</xdr:colOff>
      <xdr:row>83</xdr:row>
      <xdr:rowOff>2177</xdr:rowOff>
    </xdr:to>
    <xdr:cxnSp macro="">
      <xdr:nvCxnSpPr>
        <xdr:cNvPr id="314" name="直線コネクタ 313">
          <a:extLst>
            <a:ext uri="{FF2B5EF4-FFF2-40B4-BE49-F238E27FC236}">
              <a16:creationId xmlns:a16="http://schemas.microsoft.com/office/drawing/2014/main" id="{64E20969-DD95-4348-8CAD-ED85BA97E88D}"/>
            </a:ext>
          </a:extLst>
        </xdr:cNvPr>
        <xdr:cNvCxnSpPr/>
      </xdr:nvCxnSpPr>
      <xdr:spPr>
        <a:xfrm>
          <a:off x="1028700" y="13418548"/>
          <a:ext cx="800100" cy="32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64606</xdr:rowOff>
    </xdr:from>
    <xdr:ext cx="405111" cy="259045"/>
    <xdr:sp macro="" textlink="">
      <xdr:nvSpPr>
        <xdr:cNvPr id="315" name="n_1aveValue【福祉施設】&#10;有形固定資産減価償却率">
          <a:extLst>
            <a:ext uri="{FF2B5EF4-FFF2-40B4-BE49-F238E27FC236}">
              <a16:creationId xmlns:a16="http://schemas.microsoft.com/office/drawing/2014/main" id="{20EBF770-59CE-4B76-8445-E228525FC1B4}"/>
            </a:ext>
          </a:extLst>
        </xdr:cNvPr>
        <xdr:cNvSpPr txBox="1"/>
      </xdr:nvSpPr>
      <xdr:spPr>
        <a:xfrm>
          <a:off x="3239144" y="13193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22151</xdr:rowOff>
    </xdr:from>
    <xdr:ext cx="405111" cy="259045"/>
    <xdr:sp macro="" textlink="">
      <xdr:nvSpPr>
        <xdr:cNvPr id="316" name="n_2aveValue【福祉施設】&#10;有形固定資産減価償却率">
          <a:extLst>
            <a:ext uri="{FF2B5EF4-FFF2-40B4-BE49-F238E27FC236}">
              <a16:creationId xmlns:a16="http://schemas.microsoft.com/office/drawing/2014/main" id="{0BEE57BE-181D-4463-8F26-AD02549B40B1}"/>
            </a:ext>
          </a:extLst>
        </xdr:cNvPr>
        <xdr:cNvSpPr txBox="1"/>
      </xdr:nvSpPr>
      <xdr:spPr>
        <a:xfrm>
          <a:off x="2439044" y="13147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152779</xdr:rowOff>
    </xdr:from>
    <xdr:ext cx="405111" cy="259045"/>
    <xdr:sp macro="" textlink="">
      <xdr:nvSpPr>
        <xdr:cNvPr id="317" name="n_3aveValue【福祉施設】&#10;有形固定資産減価償却率">
          <a:extLst>
            <a:ext uri="{FF2B5EF4-FFF2-40B4-BE49-F238E27FC236}">
              <a16:creationId xmlns:a16="http://schemas.microsoft.com/office/drawing/2014/main" id="{D1F30533-F341-4B54-9A95-968761E0E0F4}"/>
            </a:ext>
          </a:extLst>
        </xdr:cNvPr>
        <xdr:cNvSpPr txBox="1"/>
      </xdr:nvSpPr>
      <xdr:spPr>
        <a:xfrm>
          <a:off x="1648469" y="13116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152779</xdr:rowOff>
    </xdr:from>
    <xdr:ext cx="405111" cy="259045"/>
    <xdr:sp macro="" textlink="">
      <xdr:nvSpPr>
        <xdr:cNvPr id="318" name="n_4aveValue【福祉施設】&#10;有形固定資産減価償却率">
          <a:extLst>
            <a:ext uri="{FF2B5EF4-FFF2-40B4-BE49-F238E27FC236}">
              <a16:creationId xmlns:a16="http://schemas.microsoft.com/office/drawing/2014/main" id="{345F52A3-DFB9-4A5C-83A2-5AFC20FD05B5}"/>
            </a:ext>
          </a:extLst>
        </xdr:cNvPr>
        <xdr:cNvSpPr txBox="1"/>
      </xdr:nvSpPr>
      <xdr:spPr>
        <a:xfrm>
          <a:off x="848369" y="13116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127379</xdr:rowOff>
    </xdr:from>
    <xdr:ext cx="405111" cy="259045"/>
    <xdr:sp macro="" textlink="">
      <xdr:nvSpPr>
        <xdr:cNvPr id="319" name="n_1mainValue【福祉施設】&#10;有形固定資産減価償却率">
          <a:extLst>
            <a:ext uri="{FF2B5EF4-FFF2-40B4-BE49-F238E27FC236}">
              <a16:creationId xmlns:a16="http://schemas.microsoft.com/office/drawing/2014/main" id="{FC4EE5EF-C53B-43A0-B4F9-8E253FF4CDD7}"/>
            </a:ext>
          </a:extLst>
        </xdr:cNvPr>
        <xdr:cNvSpPr txBox="1"/>
      </xdr:nvSpPr>
      <xdr:spPr>
        <a:xfrm>
          <a:off x="3239144" y="13573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84926</xdr:rowOff>
    </xdr:from>
    <xdr:ext cx="405111" cy="259045"/>
    <xdr:sp macro="" textlink="">
      <xdr:nvSpPr>
        <xdr:cNvPr id="320" name="n_2mainValue【福祉施設】&#10;有形固定資産減価償却率">
          <a:extLst>
            <a:ext uri="{FF2B5EF4-FFF2-40B4-BE49-F238E27FC236}">
              <a16:creationId xmlns:a16="http://schemas.microsoft.com/office/drawing/2014/main" id="{AEA490D2-44C1-49C4-8D46-6B09E62753D6}"/>
            </a:ext>
          </a:extLst>
        </xdr:cNvPr>
        <xdr:cNvSpPr txBox="1"/>
      </xdr:nvSpPr>
      <xdr:spPr>
        <a:xfrm>
          <a:off x="2439044" y="13537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44104</xdr:rowOff>
    </xdr:from>
    <xdr:ext cx="405111" cy="259045"/>
    <xdr:sp macro="" textlink="">
      <xdr:nvSpPr>
        <xdr:cNvPr id="321" name="n_3mainValue【福祉施設】&#10;有形固定資産減価償却率">
          <a:extLst>
            <a:ext uri="{FF2B5EF4-FFF2-40B4-BE49-F238E27FC236}">
              <a16:creationId xmlns:a16="http://schemas.microsoft.com/office/drawing/2014/main" id="{3AE71F2C-3A36-48D4-8FCC-FED0FB68C922}"/>
            </a:ext>
          </a:extLst>
        </xdr:cNvPr>
        <xdr:cNvSpPr txBox="1"/>
      </xdr:nvSpPr>
      <xdr:spPr>
        <a:xfrm>
          <a:off x="1648469" y="13496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1650</xdr:rowOff>
    </xdr:from>
    <xdr:ext cx="405111" cy="259045"/>
    <xdr:sp macro="" textlink="">
      <xdr:nvSpPr>
        <xdr:cNvPr id="322" name="n_4mainValue【福祉施設】&#10;有形固定資産減価償却率">
          <a:extLst>
            <a:ext uri="{FF2B5EF4-FFF2-40B4-BE49-F238E27FC236}">
              <a16:creationId xmlns:a16="http://schemas.microsoft.com/office/drawing/2014/main" id="{5F4EA88B-BFE9-4A75-BD81-CD3E44ACB1AD}"/>
            </a:ext>
          </a:extLst>
        </xdr:cNvPr>
        <xdr:cNvSpPr txBox="1"/>
      </xdr:nvSpPr>
      <xdr:spPr>
        <a:xfrm>
          <a:off x="848369" y="13450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4D6C95B8-609F-471C-97C2-0F4A8F0A8A3E}"/>
            </a:ext>
          </a:extLst>
        </xdr:cNvPr>
        <xdr:cNvSpPr/>
      </xdr:nvSpPr>
      <xdr:spPr>
        <a:xfrm>
          <a:off x="59531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E55DDDBE-3334-484E-9430-8140ACD8AA7D}"/>
            </a:ext>
          </a:extLst>
        </xdr:cNvPr>
        <xdr:cNvSpPr/>
      </xdr:nvSpPr>
      <xdr:spPr>
        <a:xfrm>
          <a:off x="60674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8862B8D7-4FAA-48E9-9CA9-D9838CC0605D}"/>
            </a:ext>
          </a:extLst>
        </xdr:cNvPr>
        <xdr:cNvSpPr/>
      </xdr:nvSpPr>
      <xdr:spPr>
        <a:xfrm>
          <a:off x="60674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D8E0F96D-134B-4BBB-85D1-ADDD9481E0B6}"/>
            </a:ext>
          </a:extLst>
        </xdr:cNvPr>
        <xdr:cNvSpPr/>
      </xdr:nvSpPr>
      <xdr:spPr>
        <a:xfrm>
          <a:off x="69818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94175F1D-703A-4706-9830-4682614F5EF0}"/>
            </a:ext>
          </a:extLst>
        </xdr:cNvPr>
        <xdr:cNvSpPr/>
      </xdr:nvSpPr>
      <xdr:spPr>
        <a:xfrm>
          <a:off x="69818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33466D22-1D3E-4185-A1AF-232CCF4EBD3E}"/>
            </a:ext>
          </a:extLst>
        </xdr:cNvPr>
        <xdr:cNvSpPr/>
      </xdr:nvSpPr>
      <xdr:spPr>
        <a:xfrm>
          <a:off x="80105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0909EBCB-804D-4117-A0C6-3B8CC45A7D8D}"/>
            </a:ext>
          </a:extLst>
        </xdr:cNvPr>
        <xdr:cNvSpPr/>
      </xdr:nvSpPr>
      <xdr:spPr>
        <a:xfrm>
          <a:off x="80105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32CA7E31-A2B4-4E6A-93C8-68D32A5287D6}"/>
            </a:ext>
          </a:extLst>
        </xdr:cNvPr>
        <xdr:cNvSpPr/>
      </xdr:nvSpPr>
      <xdr:spPr>
        <a:xfrm>
          <a:off x="59531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317BC519-B281-42E4-BB32-3C902186A91E}"/>
            </a:ext>
          </a:extLst>
        </xdr:cNvPr>
        <xdr:cNvSpPr txBox="1"/>
      </xdr:nvSpPr>
      <xdr:spPr>
        <a:xfrm>
          <a:off x="5915025"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28B94674-391F-4D76-B5EE-2D0033C88E02}"/>
            </a:ext>
          </a:extLst>
        </xdr:cNvPr>
        <xdr:cNvCxnSpPr/>
      </xdr:nvCxnSpPr>
      <xdr:spPr>
        <a:xfrm>
          <a:off x="5953125" y="144113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3" name="直線コネクタ 332">
          <a:extLst>
            <a:ext uri="{FF2B5EF4-FFF2-40B4-BE49-F238E27FC236}">
              <a16:creationId xmlns:a16="http://schemas.microsoft.com/office/drawing/2014/main" id="{7609C831-0584-49F2-BBE1-581740ED6FBF}"/>
            </a:ext>
          </a:extLst>
        </xdr:cNvPr>
        <xdr:cNvCxnSpPr/>
      </xdr:nvCxnSpPr>
      <xdr:spPr>
        <a:xfrm>
          <a:off x="5953125" y="140493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4" name="テキスト ボックス 333">
          <a:extLst>
            <a:ext uri="{FF2B5EF4-FFF2-40B4-BE49-F238E27FC236}">
              <a16:creationId xmlns:a16="http://schemas.microsoft.com/office/drawing/2014/main" id="{5E00CB67-A005-4286-AD4B-EE1C86965092}"/>
            </a:ext>
          </a:extLst>
        </xdr:cNvPr>
        <xdr:cNvSpPr txBox="1"/>
      </xdr:nvSpPr>
      <xdr:spPr>
        <a:xfrm>
          <a:off x="5527221"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5" name="直線コネクタ 334">
          <a:extLst>
            <a:ext uri="{FF2B5EF4-FFF2-40B4-BE49-F238E27FC236}">
              <a16:creationId xmlns:a16="http://schemas.microsoft.com/office/drawing/2014/main" id="{1CE81CC6-1D44-4832-955F-308B82840F3A}"/>
            </a:ext>
          </a:extLst>
        </xdr:cNvPr>
        <xdr:cNvCxnSpPr/>
      </xdr:nvCxnSpPr>
      <xdr:spPr>
        <a:xfrm>
          <a:off x="5953125" y="136874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6" name="テキスト ボックス 335">
          <a:extLst>
            <a:ext uri="{FF2B5EF4-FFF2-40B4-BE49-F238E27FC236}">
              <a16:creationId xmlns:a16="http://schemas.microsoft.com/office/drawing/2014/main" id="{4B1C28C3-EDAE-424C-9B4C-A73A3E733EF6}"/>
            </a:ext>
          </a:extLst>
        </xdr:cNvPr>
        <xdr:cNvSpPr txBox="1"/>
      </xdr:nvSpPr>
      <xdr:spPr>
        <a:xfrm>
          <a:off x="5527221" y="13551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7" name="直線コネクタ 336">
          <a:extLst>
            <a:ext uri="{FF2B5EF4-FFF2-40B4-BE49-F238E27FC236}">
              <a16:creationId xmlns:a16="http://schemas.microsoft.com/office/drawing/2014/main" id="{D22F60A8-F931-4F7F-9E4C-B2471D7C59FB}"/>
            </a:ext>
          </a:extLst>
        </xdr:cNvPr>
        <xdr:cNvCxnSpPr/>
      </xdr:nvCxnSpPr>
      <xdr:spPr>
        <a:xfrm>
          <a:off x="5953125" y="133254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8" name="テキスト ボックス 337">
          <a:extLst>
            <a:ext uri="{FF2B5EF4-FFF2-40B4-BE49-F238E27FC236}">
              <a16:creationId xmlns:a16="http://schemas.microsoft.com/office/drawing/2014/main" id="{A959F61C-16CA-4300-8D7C-F4A1B3F2F59B}"/>
            </a:ext>
          </a:extLst>
        </xdr:cNvPr>
        <xdr:cNvSpPr txBox="1"/>
      </xdr:nvSpPr>
      <xdr:spPr>
        <a:xfrm>
          <a:off x="5527221" y="13189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9" name="直線コネクタ 338">
          <a:extLst>
            <a:ext uri="{FF2B5EF4-FFF2-40B4-BE49-F238E27FC236}">
              <a16:creationId xmlns:a16="http://schemas.microsoft.com/office/drawing/2014/main" id="{CE8C0DC2-40B6-4274-8274-1F13D731A8C4}"/>
            </a:ext>
          </a:extLst>
        </xdr:cNvPr>
        <xdr:cNvCxnSpPr/>
      </xdr:nvCxnSpPr>
      <xdr:spPr>
        <a:xfrm>
          <a:off x="5953125" y="129635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0" name="テキスト ボックス 339">
          <a:extLst>
            <a:ext uri="{FF2B5EF4-FFF2-40B4-BE49-F238E27FC236}">
              <a16:creationId xmlns:a16="http://schemas.microsoft.com/office/drawing/2014/main" id="{289C3F22-F274-4DE6-972B-1BF30D8C856E}"/>
            </a:ext>
          </a:extLst>
        </xdr:cNvPr>
        <xdr:cNvSpPr txBox="1"/>
      </xdr:nvSpPr>
      <xdr:spPr>
        <a:xfrm>
          <a:off x="5527221" y="128276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1" name="直線コネクタ 340">
          <a:extLst>
            <a:ext uri="{FF2B5EF4-FFF2-40B4-BE49-F238E27FC236}">
              <a16:creationId xmlns:a16="http://schemas.microsoft.com/office/drawing/2014/main" id="{AFDFB066-87D5-4E32-A838-2885D6991EFA}"/>
            </a:ext>
          </a:extLst>
        </xdr:cNvPr>
        <xdr:cNvCxnSpPr/>
      </xdr:nvCxnSpPr>
      <xdr:spPr>
        <a:xfrm>
          <a:off x="5953125" y="12611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2" name="テキスト ボックス 341">
          <a:extLst>
            <a:ext uri="{FF2B5EF4-FFF2-40B4-BE49-F238E27FC236}">
              <a16:creationId xmlns:a16="http://schemas.microsoft.com/office/drawing/2014/main" id="{F337ED0E-27DB-41FC-98B6-4E5F24980040}"/>
            </a:ext>
          </a:extLst>
        </xdr:cNvPr>
        <xdr:cNvSpPr txBox="1"/>
      </xdr:nvSpPr>
      <xdr:spPr>
        <a:xfrm>
          <a:off x="5527221" y="12475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a:extLst>
            <a:ext uri="{FF2B5EF4-FFF2-40B4-BE49-F238E27FC236}">
              <a16:creationId xmlns:a16="http://schemas.microsoft.com/office/drawing/2014/main" id="{9399603F-BA07-466C-A310-C12D09055AF6}"/>
            </a:ext>
          </a:extLst>
        </xdr:cNvPr>
        <xdr:cNvCxnSpPr/>
      </xdr:nvCxnSpPr>
      <xdr:spPr>
        <a:xfrm>
          <a:off x="5953125" y="12249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4" name="テキスト ボックス 343">
          <a:extLst>
            <a:ext uri="{FF2B5EF4-FFF2-40B4-BE49-F238E27FC236}">
              <a16:creationId xmlns:a16="http://schemas.microsoft.com/office/drawing/2014/main" id="{FBB00015-3F86-4E6F-9F88-2C834148E53C}"/>
            </a:ext>
          </a:extLst>
        </xdr:cNvPr>
        <xdr:cNvSpPr txBox="1"/>
      </xdr:nvSpPr>
      <xdr:spPr>
        <a:xfrm>
          <a:off x="5527221"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福祉施設】&#10;一人当たり面積グラフ枠">
          <a:extLst>
            <a:ext uri="{FF2B5EF4-FFF2-40B4-BE49-F238E27FC236}">
              <a16:creationId xmlns:a16="http://schemas.microsoft.com/office/drawing/2014/main" id="{FCA3572A-A0F7-4C13-8744-555789A54E42}"/>
            </a:ext>
          </a:extLst>
        </xdr:cNvPr>
        <xdr:cNvSpPr/>
      </xdr:nvSpPr>
      <xdr:spPr>
        <a:xfrm>
          <a:off x="59531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49149</xdr:rowOff>
    </xdr:from>
    <xdr:to>
      <xdr:col>54</xdr:col>
      <xdr:colOff>189865</xdr:colOff>
      <xdr:row>86</xdr:row>
      <xdr:rowOff>102108</xdr:rowOff>
    </xdr:to>
    <xdr:cxnSp macro="">
      <xdr:nvCxnSpPr>
        <xdr:cNvPr id="346" name="直線コネクタ 345">
          <a:extLst>
            <a:ext uri="{FF2B5EF4-FFF2-40B4-BE49-F238E27FC236}">
              <a16:creationId xmlns:a16="http://schemas.microsoft.com/office/drawing/2014/main" id="{2E4E6288-6442-4D45-8CE1-4483CAE5A1E3}"/>
            </a:ext>
          </a:extLst>
        </xdr:cNvPr>
        <xdr:cNvCxnSpPr/>
      </xdr:nvCxnSpPr>
      <xdr:spPr>
        <a:xfrm flipV="1">
          <a:off x="9429115" y="12523724"/>
          <a:ext cx="0" cy="1516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105935</xdr:rowOff>
    </xdr:from>
    <xdr:ext cx="469744" cy="259045"/>
    <xdr:sp macro="" textlink="">
      <xdr:nvSpPr>
        <xdr:cNvPr id="347" name="【福祉施設】&#10;一人当たり面積最小値テキスト">
          <a:extLst>
            <a:ext uri="{FF2B5EF4-FFF2-40B4-BE49-F238E27FC236}">
              <a16:creationId xmlns:a16="http://schemas.microsoft.com/office/drawing/2014/main" id="{EA98FD28-4D19-42AE-9864-060C67953CCD}"/>
            </a:ext>
          </a:extLst>
        </xdr:cNvPr>
        <xdr:cNvSpPr txBox="1"/>
      </xdr:nvSpPr>
      <xdr:spPr>
        <a:xfrm>
          <a:off x="9467850" y="14037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102108</xdr:rowOff>
    </xdr:from>
    <xdr:to>
      <xdr:col>55</xdr:col>
      <xdr:colOff>88900</xdr:colOff>
      <xdr:row>86</xdr:row>
      <xdr:rowOff>102108</xdr:rowOff>
    </xdr:to>
    <xdr:cxnSp macro="">
      <xdr:nvCxnSpPr>
        <xdr:cNvPr id="348" name="直線コネクタ 347">
          <a:extLst>
            <a:ext uri="{FF2B5EF4-FFF2-40B4-BE49-F238E27FC236}">
              <a16:creationId xmlns:a16="http://schemas.microsoft.com/office/drawing/2014/main" id="{468AF5A1-3E93-4831-9FC1-1A12A22B8F9B}"/>
            </a:ext>
          </a:extLst>
        </xdr:cNvPr>
        <xdr:cNvCxnSpPr/>
      </xdr:nvCxnSpPr>
      <xdr:spPr>
        <a:xfrm>
          <a:off x="9363075" y="14040358"/>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167276</xdr:rowOff>
    </xdr:from>
    <xdr:ext cx="469744" cy="259045"/>
    <xdr:sp macro="" textlink="">
      <xdr:nvSpPr>
        <xdr:cNvPr id="349" name="【福祉施設】&#10;一人当たり面積最大値テキスト">
          <a:extLst>
            <a:ext uri="{FF2B5EF4-FFF2-40B4-BE49-F238E27FC236}">
              <a16:creationId xmlns:a16="http://schemas.microsoft.com/office/drawing/2014/main" id="{84E67B9A-61B9-4FE0-A976-F240989BCA24}"/>
            </a:ext>
          </a:extLst>
        </xdr:cNvPr>
        <xdr:cNvSpPr txBox="1"/>
      </xdr:nvSpPr>
      <xdr:spPr>
        <a:xfrm>
          <a:off x="9467850" y="12318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49149</xdr:rowOff>
    </xdr:from>
    <xdr:to>
      <xdr:col>55</xdr:col>
      <xdr:colOff>88900</xdr:colOff>
      <xdr:row>77</xdr:row>
      <xdr:rowOff>49149</xdr:rowOff>
    </xdr:to>
    <xdr:cxnSp macro="">
      <xdr:nvCxnSpPr>
        <xdr:cNvPr id="350" name="直線コネクタ 349">
          <a:extLst>
            <a:ext uri="{FF2B5EF4-FFF2-40B4-BE49-F238E27FC236}">
              <a16:creationId xmlns:a16="http://schemas.microsoft.com/office/drawing/2014/main" id="{ADFA2648-C9E3-4330-A4C2-F0DFDBDC4227}"/>
            </a:ext>
          </a:extLst>
        </xdr:cNvPr>
        <xdr:cNvCxnSpPr/>
      </xdr:nvCxnSpPr>
      <xdr:spPr>
        <a:xfrm>
          <a:off x="9363075" y="12523724"/>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127525</xdr:rowOff>
    </xdr:from>
    <xdr:ext cx="469744" cy="259045"/>
    <xdr:sp macro="" textlink="">
      <xdr:nvSpPr>
        <xdr:cNvPr id="351" name="【福祉施設】&#10;一人当たり面積平均値テキスト">
          <a:extLst>
            <a:ext uri="{FF2B5EF4-FFF2-40B4-BE49-F238E27FC236}">
              <a16:creationId xmlns:a16="http://schemas.microsoft.com/office/drawing/2014/main" id="{66582A09-F214-4C20-95A1-582756967E9B}"/>
            </a:ext>
          </a:extLst>
        </xdr:cNvPr>
        <xdr:cNvSpPr txBox="1"/>
      </xdr:nvSpPr>
      <xdr:spPr>
        <a:xfrm>
          <a:off x="9467850" y="135736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104648</xdr:rowOff>
    </xdr:from>
    <xdr:to>
      <xdr:col>55</xdr:col>
      <xdr:colOff>50800</xdr:colOff>
      <xdr:row>85</xdr:row>
      <xdr:rowOff>34798</xdr:rowOff>
    </xdr:to>
    <xdr:sp macro="" textlink="">
      <xdr:nvSpPr>
        <xdr:cNvPr id="352" name="フローチャート: 判断 351">
          <a:extLst>
            <a:ext uri="{FF2B5EF4-FFF2-40B4-BE49-F238E27FC236}">
              <a16:creationId xmlns:a16="http://schemas.microsoft.com/office/drawing/2014/main" id="{C265BDBA-390E-4BB8-AAB8-E0CDC4AB55BB}"/>
            </a:ext>
          </a:extLst>
        </xdr:cNvPr>
        <xdr:cNvSpPr/>
      </xdr:nvSpPr>
      <xdr:spPr>
        <a:xfrm>
          <a:off x="9401175" y="13719048"/>
          <a:ext cx="7620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98171</xdr:rowOff>
    </xdr:from>
    <xdr:to>
      <xdr:col>50</xdr:col>
      <xdr:colOff>165100</xdr:colOff>
      <xdr:row>85</xdr:row>
      <xdr:rowOff>28321</xdr:rowOff>
    </xdr:to>
    <xdr:sp macro="" textlink="">
      <xdr:nvSpPr>
        <xdr:cNvPr id="353" name="フローチャート: 判断 352">
          <a:extLst>
            <a:ext uri="{FF2B5EF4-FFF2-40B4-BE49-F238E27FC236}">
              <a16:creationId xmlns:a16="http://schemas.microsoft.com/office/drawing/2014/main" id="{4F4439E5-97CE-40A0-93FA-48090098873E}"/>
            </a:ext>
          </a:extLst>
        </xdr:cNvPr>
        <xdr:cNvSpPr/>
      </xdr:nvSpPr>
      <xdr:spPr>
        <a:xfrm>
          <a:off x="8639175" y="1370939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106172</xdr:rowOff>
    </xdr:from>
    <xdr:to>
      <xdr:col>46</xdr:col>
      <xdr:colOff>38100</xdr:colOff>
      <xdr:row>85</xdr:row>
      <xdr:rowOff>36322</xdr:rowOff>
    </xdr:to>
    <xdr:sp macro="" textlink="">
      <xdr:nvSpPr>
        <xdr:cNvPr id="354" name="フローチャート: 判断 353">
          <a:extLst>
            <a:ext uri="{FF2B5EF4-FFF2-40B4-BE49-F238E27FC236}">
              <a16:creationId xmlns:a16="http://schemas.microsoft.com/office/drawing/2014/main" id="{37980112-C3EC-4D43-A752-4B3818A8CDAC}"/>
            </a:ext>
          </a:extLst>
        </xdr:cNvPr>
        <xdr:cNvSpPr/>
      </xdr:nvSpPr>
      <xdr:spPr>
        <a:xfrm>
          <a:off x="7839075" y="1371422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109601</xdr:rowOff>
    </xdr:from>
    <xdr:to>
      <xdr:col>41</xdr:col>
      <xdr:colOff>101600</xdr:colOff>
      <xdr:row>85</xdr:row>
      <xdr:rowOff>39751</xdr:rowOff>
    </xdr:to>
    <xdr:sp macro="" textlink="">
      <xdr:nvSpPr>
        <xdr:cNvPr id="355" name="フローチャート: 判断 354">
          <a:extLst>
            <a:ext uri="{FF2B5EF4-FFF2-40B4-BE49-F238E27FC236}">
              <a16:creationId xmlns:a16="http://schemas.microsoft.com/office/drawing/2014/main" id="{31F92779-BDB2-48C8-9AF1-C8C3465CC75B}"/>
            </a:ext>
          </a:extLst>
        </xdr:cNvPr>
        <xdr:cNvSpPr/>
      </xdr:nvSpPr>
      <xdr:spPr>
        <a:xfrm>
          <a:off x="7029450" y="1371765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104267</xdr:rowOff>
    </xdr:from>
    <xdr:to>
      <xdr:col>36</xdr:col>
      <xdr:colOff>165100</xdr:colOff>
      <xdr:row>86</xdr:row>
      <xdr:rowOff>34417</xdr:rowOff>
    </xdr:to>
    <xdr:sp macro="" textlink="">
      <xdr:nvSpPr>
        <xdr:cNvPr id="356" name="フローチャート: 判断 355">
          <a:extLst>
            <a:ext uri="{FF2B5EF4-FFF2-40B4-BE49-F238E27FC236}">
              <a16:creationId xmlns:a16="http://schemas.microsoft.com/office/drawing/2014/main" id="{A008707D-7A72-427A-829C-148201300D34}"/>
            </a:ext>
          </a:extLst>
        </xdr:cNvPr>
        <xdr:cNvSpPr/>
      </xdr:nvSpPr>
      <xdr:spPr>
        <a:xfrm>
          <a:off x="6238875" y="13880592"/>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61E9DFFE-B83D-4DFD-87BE-504AEF0B1005}"/>
            </a:ext>
          </a:extLst>
        </xdr:cNvPr>
        <xdr:cNvSpPr txBox="1"/>
      </xdr:nvSpPr>
      <xdr:spPr>
        <a:xfrm>
          <a:off x="92583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A9EE3E19-BBC3-4992-81E7-1C5F2E5261B1}"/>
            </a:ext>
          </a:extLst>
        </xdr:cNvPr>
        <xdr:cNvSpPr txBox="1"/>
      </xdr:nvSpPr>
      <xdr:spPr>
        <a:xfrm>
          <a:off x="8515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CE07E900-53CA-47C2-89E7-5784D86C135F}"/>
            </a:ext>
          </a:extLst>
        </xdr:cNvPr>
        <xdr:cNvSpPr txBox="1"/>
      </xdr:nvSpPr>
      <xdr:spPr>
        <a:xfrm>
          <a:off x="7715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1921AFE0-6410-4942-9002-DACA9C707A4F}"/>
            </a:ext>
          </a:extLst>
        </xdr:cNvPr>
        <xdr:cNvSpPr txBox="1"/>
      </xdr:nvSpPr>
      <xdr:spPr>
        <a:xfrm>
          <a:off x="690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2AFCA75C-D4F7-4FB9-B104-3E3CC0F0CB72}"/>
            </a:ext>
          </a:extLst>
        </xdr:cNvPr>
        <xdr:cNvSpPr txBox="1"/>
      </xdr:nvSpPr>
      <xdr:spPr>
        <a:xfrm>
          <a:off x="6115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85217</xdr:rowOff>
    </xdr:from>
    <xdr:to>
      <xdr:col>55</xdr:col>
      <xdr:colOff>50800</xdr:colOff>
      <xdr:row>86</xdr:row>
      <xdr:rowOff>15367</xdr:rowOff>
    </xdr:to>
    <xdr:sp macro="" textlink="">
      <xdr:nvSpPr>
        <xdr:cNvPr id="362" name="楕円 361">
          <a:extLst>
            <a:ext uri="{FF2B5EF4-FFF2-40B4-BE49-F238E27FC236}">
              <a16:creationId xmlns:a16="http://schemas.microsoft.com/office/drawing/2014/main" id="{A6A59349-44BA-4085-81B7-FDDA84CF3C6C}"/>
            </a:ext>
          </a:extLst>
        </xdr:cNvPr>
        <xdr:cNvSpPr/>
      </xdr:nvSpPr>
      <xdr:spPr>
        <a:xfrm>
          <a:off x="9401175" y="13861542"/>
          <a:ext cx="7620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63644</xdr:rowOff>
    </xdr:from>
    <xdr:ext cx="469744" cy="259045"/>
    <xdr:sp macro="" textlink="">
      <xdr:nvSpPr>
        <xdr:cNvPr id="363" name="【福祉施設】&#10;一人当たり面積該当値テキスト">
          <a:extLst>
            <a:ext uri="{FF2B5EF4-FFF2-40B4-BE49-F238E27FC236}">
              <a16:creationId xmlns:a16="http://schemas.microsoft.com/office/drawing/2014/main" id="{2AEA6905-878B-4193-9494-FAE48689C89E}"/>
            </a:ext>
          </a:extLst>
        </xdr:cNvPr>
        <xdr:cNvSpPr txBox="1"/>
      </xdr:nvSpPr>
      <xdr:spPr>
        <a:xfrm>
          <a:off x="9467850" y="13839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87885</xdr:rowOff>
    </xdr:from>
    <xdr:to>
      <xdr:col>50</xdr:col>
      <xdr:colOff>165100</xdr:colOff>
      <xdr:row>86</xdr:row>
      <xdr:rowOff>18035</xdr:rowOff>
    </xdr:to>
    <xdr:sp macro="" textlink="">
      <xdr:nvSpPr>
        <xdr:cNvPr id="364" name="楕円 363">
          <a:extLst>
            <a:ext uri="{FF2B5EF4-FFF2-40B4-BE49-F238E27FC236}">
              <a16:creationId xmlns:a16="http://schemas.microsoft.com/office/drawing/2014/main" id="{D8FF97C0-57B2-4A42-9461-02EF30370ED6}"/>
            </a:ext>
          </a:extLst>
        </xdr:cNvPr>
        <xdr:cNvSpPr/>
      </xdr:nvSpPr>
      <xdr:spPr>
        <a:xfrm>
          <a:off x="8639175" y="1385786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136017</xdr:rowOff>
    </xdr:from>
    <xdr:to>
      <xdr:col>55</xdr:col>
      <xdr:colOff>0</xdr:colOff>
      <xdr:row>85</xdr:row>
      <xdr:rowOff>138685</xdr:rowOff>
    </xdr:to>
    <xdr:cxnSp macro="">
      <xdr:nvCxnSpPr>
        <xdr:cNvPr id="365" name="直線コネクタ 364">
          <a:extLst>
            <a:ext uri="{FF2B5EF4-FFF2-40B4-BE49-F238E27FC236}">
              <a16:creationId xmlns:a16="http://schemas.microsoft.com/office/drawing/2014/main" id="{38DF6040-52C4-4579-8996-A1C970ACB8D1}"/>
            </a:ext>
          </a:extLst>
        </xdr:cNvPr>
        <xdr:cNvCxnSpPr/>
      </xdr:nvCxnSpPr>
      <xdr:spPr>
        <a:xfrm flipV="1">
          <a:off x="8686800" y="13909167"/>
          <a:ext cx="742950" cy="5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90932</xdr:rowOff>
    </xdr:from>
    <xdr:to>
      <xdr:col>46</xdr:col>
      <xdr:colOff>38100</xdr:colOff>
      <xdr:row>86</xdr:row>
      <xdr:rowOff>21082</xdr:rowOff>
    </xdr:to>
    <xdr:sp macro="" textlink="">
      <xdr:nvSpPr>
        <xdr:cNvPr id="366" name="楕円 365">
          <a:extLst>
            <a:ext uri="{FF2B5EF4-FFF2-40B4-BE49-F238E27FC236}">
              <a16:creationId xmlns:a16="http://schemas.microsoft.com/office/drawing/2014/main" id="{4C5D04D6-2D4E-4116-88E7-31C9695DB4B4}"/>
            </a:ext>
          </a:extLst>
        </xdr:cNvPr>
        <xdr:cNvSpPr/>
      </xdr:nvSpPr>
      <xdr:spPr>
        <a:xfrm>
          <a:off x="7839075" y="1386090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138685</xdr:rowOff>
    </xdr:from>
    <xdr:to>
      <xdr:col>50</xdr:col>
      <xdr:colOff>114300</xdr:colOff>
      <xdr:row>85</xdr:row>
      <xdr:rowOff>141732</xdr:rowOff>
    </xdr:to>
    <xdr:cxnSp macro="">
      <xdr:nvCxnSpPr>
        <xdr:cNvPr id="367" name="直線コネクタ 366">
          <a:extLst>
            <a:ext uri="{FF2B5EF4-FFF2-40B4-BE49-F238E27FC236}">
              <a16:creationId xmlns:a16="http://schemas.microsoft.com/office/drawing/2014/main" id="{93C17811-557A-4042-A20D-4F1C7FD9F62C}"/>
            </a:ext>
          </a:extLst>
        </xdr:cNvPr>
        <xdr:cNvCxnSpPr/>
      </xdr:nvCxnSpPr>
      <xdr:spPr>
        <a:xfrm flipV="1">
          <a:off x="7886700" y="13915010"/>
          <a:ext cx="800100" cy="3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92838</xdr:rowOff>
    </xdr:from>
    <xdr:to>
      <xdr:col>41</xdr:col>
      <xdr:colOff>101600</xdr:colOff>
      <xdr:row>86</xdr:row>
      <xdr:rowOff>22988</xdr:rowOff>
    </xdr:to>
    <xdr:sp macro="" textlink="">
      <xdr:nvSpPr>
        <xdr:cNvPr id="368" name="楕円 367">
          <a:extLst>
            <a:ext uri="{FF2B5EF4-FFF2-40B4-BE49-F238E27FC236}">
              <a16:creationId xmlns:a16="http://schemas.microsoft.com/office/drawing/2014/main" id="{C099CB99-0363-42FE-B325-163C6435F8F8}"/>
            </a:ext>
          </a:extLst>
        </xdr:cNvPr>
        <xdr:cNvSpPr/>
      </xdr:nvSpPr>
      <xdr:spPr>
        <a:xfrm>
          <a:off x="7029450" y="13865988"/>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141732</xdr:rowOff>
    </xdr:from>
    <xdr:to>
      <xdr:col>45</xdr:col>
      <xdr:colOff>177800</xdr:colOff>
      <xdr:row>85</xdr:row>
      <xdr:rowOff>143638</xdr:rowOff>
    </xdr:to>
    <xdr:cxnSp macro="">
      <xdr:nvCxnSpPr>
        <xdr:cNvPr id="369" name="直線コネクタ 368">
          <a:extLst>
            <a:ext uri="{FF2B5EF4-FFF2-40B4-BE49-F238E27FC236}">
              <a16:creationId xmlns:a16="http://schemas.microsoft.com/office/drawing/2014/main" id="{58885A55-861C-47F6-B57B-77C675C3B2C8}"/>
            </a:ext>
          </a:extLst>
        </xdr:cNvPr>
        <xdr:cNvCxnSpPr/>
      </xdr:nvCxnSpPr>
      <xdr:spPr>
        <a:xfrm flipV="1">
          <a:off x="7077075" y="13918057"/>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95123</xdr:rowOff>
    </xdr:from>
    <xdr:to>
      <xdr:col>36</xdr:col>
      <xdr:colOff>165100</xdr:colOff>
      <xdr:row>86</xdr:row>
      <xdr:rowOff>25273</xdr:rowOff>
    </xdr:to>
    <xdr:sp macro="" textlink="">
      <xdr:nvSpPr>
        <xdr:cNvPr id="370" name="楕円 369">
          <a:extLst>
            <a:ext uri="{FF2B5EF4-FFF2-40B4-BE49-F238E27FC236}">
              <a16:creationId xmlns:a16="http://schemas.microsoft.com/office/drawing/2014/main" id="{85441EE0-8241-4597-B0F0-9E034FA0BAE8}"/>
            </a:ext>
          </a:extLst>
        </xdr:cNvPr>
        <xdr:cNvSpPr/>
      </xdr:nvSpPr>
      <xdr:spPr>
        <a:xfrm>
          <a:off x="6238875" y="1386827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143638</xdr:rowOff>
    </xdr:from>
    <xdr:to>
      <xdr:col>41</xdr:col>
      <xdr:colOff>50800</xdr:colOff>
      <xdr:row>85</xdr:row>
      <xdr:rowOff>145923</xdr:rowOff>
    </xdr:to>
    <xdr:cxnSp macro="">
      <xdr:nvCxnSpPr>
        <xdr:cNvPr id="371" name="直線コネクタ 370">
          <a:extLst>
            <a:ext uri="{FF2B5EF4-FFF2-40B4-BE49-F238E27FC236}">
              <a16:creationId xmlns:a16="http://schemas.microsoft.com/office/drawing/2014/main" id="{E6636E18-6012-4A70-80E0-7AA09E82C93F}"/>
            </a:ext>
          </a:extLst>
        </xdr:cNvPr>
        <xdr:cNvCxnSpPr/>
      </xdr:nvCxnSpPr>
      <xdr:spPr>
        <a:xfrm flipV="1">
          <a:off x="6286500" y="13913613"/>
          <a:ext cx="790575"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44848</xdr:rowOff>
    </xdr:from>
    <xdr:ext cx="469744" cy="259045"/>
    <xdr:sp macro="" textlink="">
      <xdr:nvSpPr>
        <xdr:cNvPr id="372" name="n_1aveValue【福祉施設】&#10;一人当たり面積">
          <a:extLst>
            <a:ext uri="{FF2B5EF4-FFF2-40B4-BE49-F238E27FC236}">
              <a16:creationId xmlns:a16="http://schemas.microsoft.com/office/drawing/2014/main" id="{5BE625F7-F0FD-43BD-B177-BCCDBE49FA4B}"/>
            </a:ext>
          </a:extLst>
        </xdr:cNvPr>
        <xdr:cNvSpPr txBox="1"/>
      </xdr:nvSpPr>
      <xdr:spPr>
        <a:xfrm>
          <a:off x="8458277" y="13497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52849</xdr:rowOff>
    </xdr:from>
    <xdr:ext cx="469744" cy="259045"/>
    <xdr:sp macro="" textlink="">
      <xdr:nvSpPr>
        <xdr:cNvPr id="373" name="n_2aveValue【福祉施設】&#10;一人当たり面積">
          <a:extLst>
            <a:ext uri="{FF2B5EF4-FFF2-40B4-BE49-F238E27FC236}">
              <a16:creationId xmlns:a16="http://schemas.microsoft.com/office/drawing/2014/main" id="{BDC53CF6-EB41-4B6B-B34C-221EACB59264}"/>
            </a:ext>
          </a:extLst>
        </xdr:cNvPr>
        <xdr:cNvSpPr txBox="1"/>
      </xdr:nvSpPr>
      <xdr:spPr>
        <a:xfrm>
          <a:off x="7677227" y="13498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56278</xdr:rowOff>
    </xdr:from>
    <xdr:ext cx="469744" cy="259045"/>
    <xdr:sp macro="" textlink="">
      <xdr:nvSpPr>
        <xdr:cNvPr id="374" name="n_3aveValue【福祉施設】&#10;一人当たり面積">
          <a:extLst>
            <a:ext uri="{FF2B5EF4-FFF2-40B4-BE49-F238E27FC236}">
              <a16:creationId xmlns:a16="http://schemas.microsoft.com/office/drawing/2014/main" id="{9399B2C3-0F83-4128-B095-7273C2BA3C63}"/>
            </a:ext>
          </a:extLst>
        </xdr:cNvPr>
        <xdr:cNvSpPr txBox="1"/>
      </xdr:nvSpPr>
      <xdr:spPr>
        <a:xfrm>
          <a:off x="6867602" y="13505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25544</xdr:rowOff>
    </xdr:from>
    <xdr:ext cx="469744" cy="259045"/>
    <xdr:sp macro="" textlink="">
      <xdr:nvSpPr>
        <xdr:cNvPr id="375" name="n_4aveValue【福祉施設】&#10;一人当たり面積">
          <a:extLst>
            <a:ext uri="{FF2B5EF4-FFF2-40B4-BE49-F238E27FC236}">
              <a16:creationId xmlns:a16="http://schemas.microsoft.com/office/drawing/2014/main" id="{11346E6E-3687-4E06-AF47-95681B3B7AA9}"/>
            </a:ext>
          </a:extLst>
        </xdr:cNvPr>
        <xdr:cNvSpPr txBox="1"/>
      </xdr:nvSpPr>
      <xdr:spPr>
        <a:xfrm>
          <a:off x="6067502" y="13963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9162</xdr:rowOff>
    </xdr:from>
    <xdr:ext cx="469744" cy="259045"/>
    <xdr:sp macro="" textlink="">
      <xdr:nvSpPr>
        <xdr:cNvPr id="376" name="n_1mainValue【福祉施設】&#10;一人当たり面積">
          <a:extLst>
            <a:ext uri="{FF2B5EF4-FFF2-40B4-BE49-F238E27FC236}">
              <a16:creationId xmlns:a16="http://schemas.microsoft.com/office/drawing/2014/main" id="{52853286-30B6-4ED4-A5BA-A6004D7B5819}"/>
            </a:ext>
          </a:extLst>
        </xdr:cNvPr>
        <xdr:cNvSpPr txBox="1"/>
      </xdr:nvSpPr>
      <xdr:spPr>
        <a:xfrm>
          <a:off x="8458277" y="13947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12209</xdr:rowOff>
    </xdr:from>
    <xdr:ext cx="469744" cy="259045"/>
    <xdr:sp macro="" textlink="">
      <xdr:nvSpPr>
        <xdr:cNvPr id="377" name="n_2mainValue【福祉施設】&#10;一人当たり面積">
          <a:extLst>
            <a:ext uri="{FF2B5EF4-FFF2-40B4-BE49-F238E27FC236}">
              <a16:creationId xmlns:a16="http://schemas.microsoft.com/office/drawing/2014/main" id="{F8BC5492-5DCD-4D95-B382-680DE0BB577E}"/>
            </a:ext>
          </a:extLst>
        </xdr:cNvPr>
        <xdr:cNvSpPr txBox="1"/>
      </xdr:nvSpPr>
      <xdr:spPr>
        <a:xfrm>
          <a:off x="7677227" y="13944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14115</xdr:rowOff>
    </xdr:from>
    <xdr:ext cx="469744" cy="259045"/>
    <xdr:sp macro="" textlink="">
      <xdr:nvSpPr>
        <xdr:cNvPr id="378" name="n_3mainValue【福祉施設】&#10;一人当たり面積">
          <a:extLst>
            <a:ext uri="{FF2B5EF4-FFF2-40B4-BE49-F238E27FC236}">
              <a16:creationId xmlns:a16="http://schemas.microsoft.com/office/drawing/2014/main" id="{EB5D82EA-9E43-46DD-8F90-EDF82BB1AEF4}"/>
            </a:ext>
          </a:extLst>
        </xdr:cNvPr>
        <xdr:cNvSpPr txBox="1"/>
      </xdr:nvSpPr>
      <xdr:spPr>
        <a:xfrm>
          <a:off x="6867602" y="13946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41800</xdr:rowOff>
    </xdr:from>
    <xdr:ext cx="469744" cy="259045"/>
    <xdr:sp macro="" textlink="">
      <xdr:nvSpPr>
        <xdr:cNvPr id="379" name="n_4mainValue【福祉施設】&#10;一人当たり面積">
          <a:extLst>
            <a:ext uri="{FF2B5EF4-FFF2-40B4-BE49-F238E27FC236}">
              <a16:creationId xmlns:a16="http://schemas.microsoft.com/office/drawing/2014/main" id="{92B18DD3-E56E-4204-AD5D-D71B2A8853AD}"/>
            </a:ext>
          </a:extLst>
        </xdr:cNvPr>
        <xdr:cNvSpPr txBox="1"/>
      </xdr:nvSpPr>
      <xdr:spPr>
        <a:xfrm>
          <a:off x="6067502" y="13656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a:extLst>
            <a:ext uri="{FF2B5EF4-FFF2-40B4-BE49-F238E27FC236}">
              <a16:creationId xmlns:a16="http://schemas.microsoft.com/office/drawing/2014/main" id="{00B5527E-001E-4C17-BFDF-7EEC97FA433F}"/>
            </a:ext>
          </a:extLst>
        </xdr:cNvPr>
        <xdr:cNvSpPr/>
      </xdr:nvSpPr>
      <xdr:spPr>
        <a:xfrm>
          <a:off x="6858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a:extLst>
            <a:ext uri="{FF2B5EF4-FFF2-40B4-BE49-F238E27FC236}">
              <a16:creationId xmlns:a16="http://schemas.microsoft.com/office/drawing/2014/main" id="{741C0DB5-30B7-401E-BC0C-87E1DF37DDB0}"/>
            </a:ext>
          </a:extLst>
        </xdr:cNvPr>
        <xdr:cNvSpPr/>
      </xdr:nvSpPr>
      <xdr:spPr>
        <a:xfrm>
          <a:off x="80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a:extLst>
            <a:ext uri="{FF2B5EF4-FFF2-40B4-BE49-F238E27FC236}">
              <a16:creationId xmlns:a16="http://schemas.microsoft.com/office/drawing/2014/main" id="{7A9A8E31-C092-4D98-8EE9-573E95B4DA76}"/>
            </a:ext>
          </a:extLst>
        </xdr:cNvPr>
        <xdr:cNvSpPr/>
      </xdr:nvSpPr>
      <xdr:spPr>
        <a:xfrm>
          <a:off x="80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a:extLst>
            <a:ext uri="{FF2B5EF4-FFF2-40B4-BE49-F238E27FC236}">
              <a16:creationId xmlns:a16="http://schemas.microsoft.com/office/drawing/2014/main" id="{1CA63AB8-B6AA-4FC4-9348-27B9A8FF0B4A}"/>
            </a:ext>
          </a:extLst>
        </xdr:cNvPr>
        <xdr:cNvSpPr/>
      </xdr:nvSpPr>
      <xdr:spPr>
        <a:xfrm>
          <a:off x="17145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a:extLst>
            <a:ext uri="{FF2B5EF4-FFF2-40B4-BE49-F238E27FC236}">
              <a16:creationId xmlns:a16="http://schemas.microsoft.com/office/drawing/2014/main" id="{7740F2B8-7F8D-400C-AE00-59A76BF05F65}"/>
            </a:ext>
          </a:extLst>
        </xdr:cNvPr>
        <xdr:cNvSpPr/>
      </xdr:nvSpPr>
      <xdr:spPr>
        <a:xfrm>
          <a:off x="17145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a:extLst>
            <a:ext uri="{FF2B5EF4-FFF2-40B4-BE49-F238E27FC236}">
              <a16:creationId xmlns:a16="http://schemas.microsoft.com/office/drawing/2014/main" id="{C7880E53-833B-4D9A-BD3E-8C8756415E14}"/>
            </a:ext>
          </a:extLst>
        </xdr:cNvPr>
        <xdr:cNvSpPr/>
      </xdr:nvSpPr>
      <xdr:spPr>
        <a:xfrm>
          <a:off x="27432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a:extLst>
            <a:ext uri="{FF2B5EF4-FFF2-40B4-BE49-F238E27FC236}">
              <a16:creationId xmlns:a16="http://schemas.microsoft.com/office/drawing/2014/main" id="{0B646118-208D-4D81-A026-6D9CE01B3673}"/>
            </a:ext>
          </a:extLst>
        </xdr:cNvPr>
        <xdr:cNvSpPr/>
      </xdr:nvSpPr>
      <xdr:spPr>
        <a:xfrm>
          <a:off x="27432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a:extLst>
            <a:ext uri="{FF2B5EF4-FFF2-40B4-BE49-F238E27FC236}">
              <a16:creationId xmlns:a16="http://schemas.microsoft.com/office/drawing/2014/main" id="{CF3A9CD0-CCB7-48B8-874E-B8FBE25AAD02}"/>
            </a:ext>
          </a:extLst>
        </xdr:cNvPr>
        <xdr:cNvSpPr/>
      </xdr:nvSpPr>
      <xdr:spPr>
        <a:xfrm>
          <a:off x="685800" y="1590675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8" name="正方形/長方形 387">
          <a:extLst>
            <a:ext uri="{FF2B5EF4-FFF2-40B4-BE49-F238E27FC236}">
              <a16:creationId xmlns:a16="http://schemas.microsoft.com/office/drawing/2014/main" id="{856D2EDA-2F41-4B31-A94E-16C649B1DF7F}"/>
            </a:ext>
          </a:extLst>
        </xdr:cNvPr>
        <xdr:cNvSpPr/>
      </xdr:nvSpPr>
      <xdr:spPr>
        <a:xfrm>
          <a:off x="59531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9" name="正方形/長方形 388">
          <a:extLst>
            <a:ext uri="{FF2B5EF4-FFF2-40B4-BE49-F238E27FC236}">
              <a16:creationId xmlns:a16="http://schemas.microsoft.com/office/drawing/2014/main" id="{F731EC59-0617-482A-9190-FF482E92EC3E}"/>
            </a:ext>
          </a:extLst>
        </xdr:cNvPr>
        <xdr:cNvSpPr/>
      </xdr:nvSpPr>
      <xdr:spPr>
        <a:xfrm>
          <a:off x="60674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0" name="正方形/長方形 389">
          <a:extLst>
            <a:ext uri="{FF2B5EF4-FFF2-40B4-BE49-F238E27FC236}">
              <a16:creationId xmlns:a16="http://schemas.microsoft.com/office/drawing/2014/main" id="{2689ABB8-54F7-4F52-B099-2B109372BD5E}"/>
            </a:ext>
          </a:extLst>
        </xdr:cNvPr>
        <xdr:cNvSpPr/>
      </xdr:nvSpPr>
      <xdr:spPr>
        <a:xfrm>
          <a:off x="60674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1" name="正方形/長方形 390">
          <a:extLst>
            <a:ext uri="{FF2B5EF4-FFF2-40B4-BE49-F238E27FC236}">
              <a16:creationId xmlns:a16="http://schemas.microsoft.com/office/drawing/2014/main" id="{EF6A680F-24F6-4275-B8C4-47EA7BEDACC9}"/>
            </a:ext>
          </a:extLst>
        </xdr:cNvPr>
        <xdr:cNvSpPr/>
      </xdr:nvSpPr>
      <xdr:spPr>
        <a:xfrm>
          <a:off x="69818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2" name="正方形/長方形 391">
          <a:extLst>
            <a:ext uri="{FF2B5EF4-FFF2-40B4-BE49-F238E27FC236}">
              <a16:creationId xmlns:a16="http://schemas.microsoft.com/office/drawing/2014/main" id="{A5CADCBE-9542-4407-9F79-AD951DE7D432}"/>
            </a:ext>
          </a:extLst>
        </xdr:cNvPr>
        <xdr:cNvSpPr/>
      </xdr:nvSpPr>
      <xdr:spPr>
        <a:xfrm>
          <a:off x="69818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3" name="正方形/長方形 392">
          <a:extLst>
            <a:ext uri="{FF2B5EF4-FFF2-40B4-BE49-F238E27FC236}">
              <a16:creationId xmlns:a16="http://schemas.microsoft.com/office/drawing/2014/main" id="{DB77168D-EB2F-425F-97D3-347B8B0FE730}"/>
            </a:ext>
          </a:extLst>
        </xdr:cNvPr>
        <xdr:cNvSpPr/>
      </xdr:nvSpPr>
      <xdr:spPr>
        <a:xfrm>
          <a:off x="80105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4" name="正方形/長方形 393">
          <a:extLst>
            <a:ext uri="{FF2B5EF4-FFF2-40B4-BE49-F238E27FC236}">
              <a16:creationId xmlns:a16="http://schemas.microsoft.com/office/drawing/2014/main" id="{64F91B73-1EC9-4E7E-8D09-CED03144FD84}"/>
            </a:ext>
          </a:extLst>
        </xdr:cNvPr>
        <xdr:cNvSpPr/>
      </xdr:nvSpPr>
      <xdr:spPr>
        <a:xfrm>
          <a:off x="80105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5" name="正方形/長方形 394">
          <a:extLst>
            <a:ext uri="{FF2B5EF4-FFF2-40B4-BE49-F238E27FC236}">
              <a16:creationId xmlns:a16="http://schemas.microsoft.com/office/drawing/2014/main" id="{C8E1132B-C4B0-4D65-B81D-3D853995D128}"/>
            </a:ext>
          </a:extLst>
        </xdr:cNvPr>
        <xdr:cNvSpPr/>
      </xdr:nvSpPr>
      <xdr:spPr>
        <a:xfrm>
          <a:off x="5953125" y="1590675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6" name="正方形/長方形 395">
          <a:extLst>
            <a:ext uri="{FF2B5EF4-FFF2-40B4-BE49-F238E27FC236}">
              <a16:creationId xmlns:a16="http://schemas.microsoft.com/office/drawing/2014/main" id="{EE7BDD49-2176-489C-979B-6F62D496069E}"/>
            </a:ext>
          </a:extLst>
        </xdr:cNvPr>
        <xdr:cNvSpPr/>
      </xdr:nvSpPr>
      <xdr:spPr>
        <a:xfrm>
          <a:off x="112109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7" name="正方形/長方形 396">
          <a:extLst>
            <a:ext uri="{FF2B5EF4-FFF2-40B4-BE49-F238E27FC236}">
              <a16:creationId xmlns:a16="http://schemas.microsoft.com/office/drawing/2014/main" id="{410A3CC3-95DA-487A-ABA2-92F9135FEA84}"/>
            </a:ext>
          </a:extLst>
        </xdr:cNvPr>
        <xdr:cNvSpPr/>
      </xdr:nvSpPr>
      <xdr:spPr>
        <a:xfrm>
          <a:off x="113157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8" name="正方形/長方形 397">
          <a:extLst>
            <a:ext uri="{FF2B5EF4-FFF2-40B4-BE49-F238E27FC236}">
              <a16:creationId xmlns:a16="http://schemas.microsoft.com/office/drawing/2014/main" id="{6531DE32-6322-435A-AA4A-5037E2161F62}"/>
            </a:ext>
          </a:extLst>
        </xdr:cNvPr>
        <xdr:cNvSpPr/>
      </xdr:nvSpPr>
      <xdr:spPr>
        <a:xfrm>
          <a:off x="113157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9" name="正方形/長方形 398">
          <a:extLst>
            <a:ext uri="{FF2B5EF4-FFF2-40B4-BE49-F238E27FC236}">
              <a16:creationId xmlns:a16="http://schemas.microsoft.com/office/drawing/2014/main" id="{6029E888-99CE-4E4E-961D-AB322D1C4B01}"/>
            </a:ext>
          </a:extLst>
        </xdr:cNvPr>
        <xdr:cNvSpPr/>
      </xdr:nvSpPr>
      <xdr:spPr>
        <a:xfrm>
          <a:off x="1223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0" name="正方形/長方形 399">
          <a:extLst>
            <a:ext uri="{FF2B5EF4-FFF2-40B4-BE49-F238E27FC236}">
              <a16:creationId xmlns:a16="http://schemas.microsoft.com/office/drawing/2014/main" id="{7C21D566-D376-4B7A-B63D-A90597B16D20}"/>
            </a:ext>
          </a:extLst>
        </xdr:cNvPr>
        <xdr:cNvSpPr/>
      </xdr:nvSpPr>
      <xdr:spPr>
        <a:xfrm>
          <a:off x="1223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1" name="正方形/長方形 400">
          <a:extLst>
            <a:ext uri="{FF2B5EF4-FFF2-40B4-BE49-F238E27FC236}">
              <a16:creationId xmlns:a16="http://schemas.microsoft.com/office/drawing/2014/main" id="{6CB026C4-9C9C-413C-9AFE-100E90780762}"/>
            </a:ext>
          </a:extLst>
        </xdr:cNvPr>
        <xdr:cNvSpPr/>
      </xdr:nvSpPr>
      <xdr:spPr>
        <a:xfrm>
          <a:off x="132683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2" name="正方形/長方形 401">
          <a:extLst>
            <a:ext uri="{FF2B5EF4-FFF2-40B4-BE49-F238E27FC236}">
              <a16:creationId xmlns:a16="http://schemas.microsoft.com/office/drawing/2014/main" id="{19FBB6E9-FC5A-4653-8E3C-95A76D74CFA7}"/>
            </a:ext>
          </a:extLst>
        </xdr:cNvPr>
        <xdr:cNvSpPr/>
      </xdr:nvSpPr>
      <xdr:spPr>
        <a:xfrm>
          <a:off x="132683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3" name="正方形/長方形 402">
          <a:extLst>
            <a:ext uri="{FF2B5EF4-FFF2-40B4-BE49-F238E27FC236}">
              <a16:creationId xmlns:a16="http://schemas.microsoft.com/office/drawing/2014/main" id="{8F9C5F67-8FCA-4D8F-84FB-B731F7B1269D}"/>
            </a:ext>
          </a:extLst>
        </xdr:cNvPr>
        <xdr:cNvSpPr/>
      </xdr:nvSpPr>
      <xdr:spPr>
        <a:xfrm>
          <a:off x="112109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4" name="テキスト ボックス 403">
          <a:extLst>
            <a:ext uri="{FF2B5EF4-FFF2-40B4-BE49-F238E27FC236}">
              <a16:creationId xmlns:a16="http://schemas.microsoft.com/office/drawing/2014/main" id="{186E18A5-773B-4100-BB16-D4C6A49284CC}"/>
            </a:ext>
          </a:extLst>
        </xdr:cNvPr>
        <xdr:cNvSpPr txBox="1"/>
      </xdr:nvSpPr>
      <xdr:spPr>
        <a:xfrm>
          <a:off x="11172825"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5" name="直線コネクタ 404">
          <a:extLst>
            <a:ext uri="{FF2B5EF4-FFF2-40B4-BE49-F238E27FC236}">
              <a16:creationId xmlns:a16="http://schemas.microsoft.com/office/drawing/2014/main" id="{3C1AC31E-7699-4CF9-ADC9-4EC74DC1CF61}"/>
            </a:ext>
          </a:extLst>
        </xdr:cNvPr>
        <xdr:cNvCxnSpPr/>
      </xdr:nvCxnSpPr>
      <xdr:spPr>
        <a:xfrm>
          <a:off x="11210925" y="72104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6" name="テキスト ボックス 405">
          <a:extLst>
            <a:ext uri="{FF2B5EF4-FFF2-40B4-BE49-F238E27FC236}">
              <a16:creationId xmlns:a16="http://schemas.microsoft.com/office/drawing/2014/main" id="{2C154F4C-E497-4CA6-AE8C-1AC8001587F5}"/>
            </a:ext>
          </a:extLst>
        </xdr:cNvPr>
        <xdr:cNvSpPr txBox="1"/>
      </xdr:nvSpPr>
      <xdr:spPr>
        <a:xfrm>
          <a:off x="107945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7" name="直線コネクタ 406">
          <a:extLst>
            <a:ext uri="{FF2B5EF4-FFF2-40B4-BE49-F238E27FC236}">
              <a16:creationId xmlns:a16="http://schemas.microsoft.com/office/drawing/2014/main" id="{E599E63D-DBA5-46EA-BD39-35FDE9CEEB44}"/>
            </a:ext>
          </a:extLst>
        </xdr:cNvPr>
        <xdr:cNvCxnSpPr/>
      </xdr:nvCxnSpPr>
      <xdr:spPr>
        <a:xfrm>
          <a:off x="11210925" y="690290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8" name="テキスト ボックス 407">
          <a:extLst>
            <a:ext uri="{FF2B5EF4-FFF2-40B4-BE49-F238E27FC236}">
              <a16:creationId xmlns:a16="http://schemas.microsoft.com/office/drawing/2014/main" id="{BA2F3FE1-DFFC-4EB1-94C0-16B913E6FE82}"/>
            </a:ext>
          </a:extLst>
        </xdr:cNvPr>
        <xdr:cNvSpPr txBox="1"/>
      </xdr:nvSpPr>
      <xdr:spPr>
        <a:xfrm>
          <a:off x="10794546" y="6773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9" name="直線コネクタ 408">
          <a:extLst>
            <a:ext uri="{FF2B5EF4-FFF2-40B4-BE49-F238E27FC236}">
              <a16:creationId xmlns:a16="http://schemas.microsoft.com/office/drawing/2014/main" id="{7F68B560-CC2A-4D9A-9819-75ECDC15E7F7}"/>
            </a:ext>
          </a:extLst>
        </xdr:cNvPr>
        <xdr:cNvCxnSpPr/>
      </xdr:nvCxnSpPr>
      <xdr:spPr>
        <a:xfrm>
          <a:off x="11210925" y="659220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0" name="テキスト ボックス 409">
          <a:extLst>
            <a:ext uri="{FF2B5EF4-FFF2-40B4-BE49-F238E27FC236}">
              <a16:creationId xmlns:a16="http://schemas.microsoft.com/office/drawing/2014/main" id="{270B1FD0-6216-4D62-B449-29769365FA7D}"/>
            </a:ext>
          </a:extLst>
        </xdr:cNvPr>
        <xdr:cNvSpPr txBox="1"/>
      </xdr:nvSpPr>
      <xdr:spPr>
        <a:xfrm>
          <a:off x="10845966" y="64658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1" name="直線コネクタ 410">
          <a:extLst>
            <a:ext uri="{FF2B5EF4-FFF2-40B4-BE49-F238E27FC236}">
              <a16:creationId xmlns:a16="http://schemas.microsoft.com/office/drawing/2014/main" id="{D6322B55-9AF0-4D1C-A037-3778F4DB3553}"/>
            </a:ext>
          </a:extLst>
        </xdr:cNvPr>
        <xdr:cNvCxnSpPr/>
      </xdr:nvCxnSpPr>
      <xdr:spPr>
        <a:xfrm>
          <a:off x="11210925" y="628468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2" name="テキスト ボックス 411">
          <a:extLst>
            <a:ext uri="{FF2B5EF4-FFF2-40B4-BE49-F238E27FC236}">
              <a16:creationId xmlns:a16="http://schemas.microsoft.com/office/drawing/2014/main" id="{CD83F1CB-2EEC-4C3F-9A20-6EB6146C703F}"/>
            </a:ext>
          </a:extLst>
        </xdr:cNvPr>
        <xdr:cNvSpPr txBox="1"/>
      </xdr:nvSpPr>
      <xdr:spPr>
        <a:xfrm>
          <a:off x="10845966" y="61551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3" name="直線コネクタ 412">
          <a:extLst>
            <a:ext uri="{FF2B5EF4-FFF2-40B4-BE49-F238E27FC236}">
              <a16:creationId xmlns:a16="http://schemas.microsoft.com/office/drawing/2014/main" id="{95E4FDFF-486C-429E-A254-852332DF799B}"/>
            </a:ext>
          </a:extLst>
        </xdr:cNvPr>
        <xdr:cNvCxnSpPr/>
      </xdr:nvCxnSpPr>
      <xdr:spPr>
        <a:xfrm>
          <a:off x="11210925" y="5983514"/>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4" name="テキスト ボックス 413">
          <a:extLst>
            <a:ext uri="{FF2B5EF4-FFF2-40B4-BE49-F238E27FC236}">
              <a16:creationId xmlns:a16="http://schemas.microsoft.com/office/drawing/2014/main" id="{4B59707D-64CC-46D8-8588-2A764FFDF54F}"/>
            </a:ext>
          </a:extLst>
        </xdr:cNvPr>
        <xdr:cNvSpPr txBox="1"/>
      </xdr:nvSpPr>
      <xdr:spPr>
        <a:xfrm>
          <a:off x="10845966" y="58381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5" name="直線コネクタ 414">
          <a:extLst>
            <a:ext uri="{FF2B5EF4-FFF2-40B4-BE49-F238E27FC236}">
              <a16:creationId xmlns:a16="http://schemas.microsoft.com/office/drawing/2014/main" id="{60F446D5-F10E-49D5-A737-C7D865233407}"/>
            </a:ext>
          </a:extLst>
        </xdr:cNvPr>
        <xdr:cNvCxnSpPr/>
      </xdr:nvCxnSpPr>
      <xdr:spPr>
        <a:xfrm>
          <a:off x="11210925" y="567599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6" name="テキスト ボックス 415">
          <a:extLst>
            <a:ext uri="{FF2B5EF4-FFF2-40B4-BE49-F238E27FC236}">
              <a16:creationId xmlns:a16="http://schemas.microsoft.com/office/drawing/2014/main" id="{7BB61165-9FE1-4C08-B6FD-30BF6D09CD8D}"/>
            </a:ext>
          </a:extLst>
        </xdr:cNvPr>
        <xdr:cNvSpPr txBox="1"/>
      </xdr:nvSpPr>
      <xdr:spPr>
        <a:xfrm>
          <a:off x="10845966" y="5527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7" name="直線コネクタ 416">
          <a:extLst>
            <a:ext uri="{FF2B5EF4-FFF2-40B4-BE49-F238E27FC236}">
              <a16:creationId xmlns:a16="http://schemas.microsoft.com/office/drawing/2014/main" id="{55F1C36B-9F47-41E1-8BE4-D13CC3B6978C}"/>
            </a:ext>
          </a:extLst>
        </xdr:cNvPr>
        <xdr:cNvCxnSpPr/>
      </xdr:nvCxnSpPr>
      <xdr:spPr>
        <a:xfrm>
          <a:off x="11210925" y="535577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8" name="テキスト ボックス 417">
          <a:extLst>
            <a:ext uri="{FF2B5EF4-FFF2-40B4-BE49-F238E27FC236}">
              <a16:creationId xmlns:a16="http://schemas.microsoft.com/office/drawing/2014/main" id="{D6F45ED1-DCD2-4DC0-A53A-CA53ED752E4E}"/>
            </a:ext>
          </a:extLst>
        </xdr:cNvPr>
        <xdr:cNvSpPr txBox="1"/>
      </xdr:nvSpPr>
      <xdr:spPr>
        <a:xfrm>
          <a:off x="10903736" y="52198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9" name="直線コネクタ 418">
          <a:extLst>
            <a:ext uri="{FF2B5EF4-FFF2-40B4-BE49-F238E27FC236}">
              <a16:creationId xmlns:a16="http://schemas.microsoft.com/office/drawing/2014/main" id="{3B7B43AD-84F1-41BD-937B-C4E92F759181}"/>
            </a:ext>
          </a:extLst>
        </xdr:cNvPr>
        <xdr:cNvCxnSpPr/>
      </xdr:nvCxnSpPr>
      <xdr:spPr>
        <a:xfrm>
          <a:off x="11210925" y="50482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0" name="【一般廃棄物処理施設】&#10;有形固定資産減価償却率グラフ枠">
          <a:extLst>
            <a:ext uri="{FF2B5EF4-FFF2-40B4-BE49-F238E27FC236}">
              <a16:creationId xmlns:a16="http://schemas.microsoft.com/office/drawing/2014/main" id="{A4E3CFB1-16BC-4A8D-B3E4-EEBBA9D7C8E2}"/>
            </a:ext>
          </a:extLst>
        </xdr:cNvPr>
        <xdr:cNvSpPr/>
      </xdr:nvSpPr>
      <xdr:spPr>
        <a:xfrm>
          <a:off x="112109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68036</xdr:rowOff>
    </xdr:from>
    <xdr:to>
      <xdr:col>85</xdr:col>
      <xdr:colOff>126364</xdr:colOff>
      <xdr:row>42</xdr:row>
      <xdr:rowOff>92528</xdr:rowOff>
    </xdr:to>
    <xdr:cxnSp macro="">
      <xdr:nvCxnSpPr>
        <xdr:cNvPr id="421" name="直線コネクタ 420">
          <a:extLst>
            <a:ext uri="{FF2B5EF4-FFF2-40B4-BE49-F238E27FC236}">
              <a16:creationId xmlns:a16="http://schemas.microsoft.com/office/drawing/2014/main" id="{EF5659DA-8D37-4ED4-894D-F582A5A07E11}"/>
            </a:ext>
          </a:extLst>
        </xdr:cNvPr>
        <xdr:cNvCxnSpPr/>
      </xdr:nvCxnSpPr>
      <xdr:spPr>
        <a:xfrm flipV="1">
          <a:off x="14696439" y="5417911"/>
          <a:ext cx="0" cy="1484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2" name="【一般廃棄物処理施設】&#10;有形固定資産減価償却率最小値テキスト">
          <a:extLst>
            <a:ext uri="{FF2B5EF4-FFF2-40B4-BE49-F238E27FC236}">
              <a16:creationId xmlns:a16="http://schemas.microsoft.com/office/drawing/2014/main" id="{A680FF34-3BC9-4EF7-BF59-90D4326AC0B8}"/>
            </a:ext>
          </a:extLst>
        </xdr:cNvPr>
        <xdr:cNvSpPr txBox="1"/>
      </xdr:nvSpPr>
      <xdr:spPr>
        <a:xfrm>
          <a:off x="14735175" y="6906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3" name="直線コネクタ 422">
          <a:extLst>
            <a:ext uri="{FF2B5EF4-FFF2-40B4-BE49-F238E27FC236}">
              <a16:creationId xmlns:a16="http://schemas.microsoft.com/office/drawing/2014/main" id="{E187E937-9F96-4276-A643-D27BC910C07F}"/>
            </a:ext>
          </a:extLst>
        </xdr:cNvPr>
        <xdr:cNvCxnSpPr/>
      </xdr:nvCxnSpPr>
      <xdr:spPr>
        <a:xfrm>
          <a:off x="14611350" y="690290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14713</xdr:rowOff>
    </xdr:from>
    <xdr:ext cx="340478" cy="259045"/>
    <xdr:sp macro="" textlink="">
      <xdr:nvSpPr>
        <xdr:cNvPr id="424" name="【一般廃棄物処理施設】&#10;有形固定資産減価償却率最大値テキスト">
          <a:extLst>
            <a:ext uri="{FF2B5EF4-FFF2-40B4-BE49-F238E27FC236}">
              <a16:creationId xmlns:a16="http://schemas.microsoft.com/office/drawing/2014/main" id="{28797215-AB48-4C0C-8C2A-2341A315265E}"/>
            </a:ext>
          </a:extLst>
        </xdr:cNvPr>
        <xdr:cNvSpPr txBox="1"/>
      </xdr:nvSpPr>
      <xdr:spPr>
        <a:xfrm>
          <a:off x="14735175" y="52026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68036</xdr:rowOff>
    </xdr:from>
    <xdr:to>
      <xdr:col>86</xdr:col>
      <xdr:colOff>25400</xdr:colOff>
      <xdr:row>33</xdr:row>
      <xdr:rowOff>68036</xdr:rowOff>
    </xdr:to>
    <xdr:cxnSp macro="">
      <xdr:nvCxnSpPr>
        <xdr:cNvPr id="425" name="直線コネクタ 424">
          <a:extLst>
            <a:ext uri="{FF2B5EF4-FFF2-40B4-BE49-F238E27FC236}">
              <a16:creationId xmlns:a16="http://schemas.microsoft.com/office/drawing/2014/main" id="{E21294BC-BE60-414C-BD64-6B068947D073}"/>
            </a:ext>
          </a:extLst>
        </xdr:cNvPr>
        <xdr:cNvCxnSpPr/>
      </xdr:nvCxnSpPr>
      <xdr:spPr>
        <a:xfrm>
          <a:off x="14611350" y="541791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113591</xdr:rowOff>
    </xdr:from>
    <xdr:ext cx="405111" cy="259045"/>
    <xdr:sp macro="" textlink="">
      <xdr:nvSpPr>
        <xdr:cNvPr id="426" name="【一般廃棄物処理施設】&#10;有形固定資産減価償却率平均値テキスト">
          <a:extLst>
            <a:ext uri="{FF2B5EF4-FFF2-40B4-BE49-F238E27FC236}">
              <a16:creationId xmlns:a16="http://schemas.microsoft.com/office/drawing/2014/main" id="{76A00883-2730-41EB-BAF4-19600A96C498}"/>
            </a:ext>
          </a:extLst>
        </xdr:cNvPr>
        <xdr:cNvSpPr txBox="1"/>
      </xdr:nvSpPr>
      <xdr:spPr>
        <a:xfrm>
          <a:off x="14735175" y="61143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90715</xdr:rowOff>
    </xdr:from>
    <xdr:to>
      <xdr:col>85</xdr:col>
      <xdr:colOff>177800</xdr:colOff>
      <xdr:row>39</xdr:row>
      <xdr:rowOff>20865</xdr:rowOff>
    </xdr:to>
    <xdr:sp macro="" textlink="">
      <xdr:nvSpPr>
        <xdr:cNvPr id="427" name="フローチャート: 判断 426">
          <a:extLst>
            <a:ext uri="{FF2B5EF4-FFF2-40B4-BE49-F238E27FC236}">
              <a16:creationId xmlns:a16="http://schemas.microsoft.com/office/drawing/2014/main" id="{9BC78C42-006B-40B5-885E-545CD07541C7}"/>
            </a:ext>
          </a:extLst>
        </xdr:cNvPr>
        <xdr:cNvSpPr/>
      </xdr:nvSpPr>
      <xdr:spPr>
        <a:xfrm>
          <a:off x="14649450" y="625021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80917</xdr:rowOff>
    </xdr:from>
    <xdr:to>
      <xdr:col>81</xdr:col>
      <xdr:colOff>101600</xdr:colOff>
      <xdr:row>39</xdr:row>
      <xdr:rowOff>11067</xdr:rowOff>
    </xdr:to>
    <xdr:sp macro="" textlink="">
      <xdr:nvSpPr>
        <xdr:cNvPr id="428" name="フローチャート: 判断 427">
          <a:extLst>
            <a:ext uri="{FF2B5EF4-FFF2-40B4-BE49-F238E27FC236}">
              <a16:creationId xmlns:a16="http://schemas.microsoft.com/office/drawing/2014/main" id="{2FDF177D-C986-4834-B491-FB7ACF0178BB}"/>
            </a:ext>
          </a:extLst>
        </xdr:cNvPr>
        <xdr:cNvSpPr/>
      </xdr:nvSpPr>
      <xdr:spPr>
        <a:xfrm>
          <a:off x="13887450" y="6246767"/>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18869</xdr:rowOff>
    </xdr:from>
    <xdr:to>
      <xdr:col>76</xdr:col>
      <xdr:colOff>165100</xdr:colOff>
      <xdr:row>38</xdr:row>
      <xdr:rowOff>120469</xdr:rowOff>
    </xdr:to>
    <xdr:sp macro="" textlink="">
      <xdr:nvSpPr>
        <xdr:cNvPr id="429" name="フローチャート: 判断 428">
          <a:extLst>
            <a:ext uri="{FF2B5EF4-FFF2-40B4-BE49-F238E27FC236}">
              <a16:creationId xmlns:a16="http://schemas.microsoft.com/office/drawing/2014/main" id="{413E1758-6C2A-493D-9925-6089E2075AE5}"/>
            </a:ext>
          </a:extLst>
        </xdr:cNvPr>
        <xdr:cNvSpPr/>
      </xdr:nvSpPr>
      <xdr:spPr>
        <a:xfrm>
          <a:off x="13096875" y="6181544"/>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35197</xdr:rowOff>
    </xdr:from>
    <xdr:to>
      <xdr:col>72</xdr:col>
      <xdr:colOff>38100</xdr:colOff>
      <xdr:row>38</xdr:row>
      <xdr:rowOff>136797</xdr:rowOff>
    </xdr:to>
    <xdr:sp macro="" textlink="">
      <xdr:nvSpPr>
        <xdr:cNvPr id="430" name="フローチャート: 判断 429">
          <a:extLst>
            <a:ext uri="{FF2B5EF4-FFF2-40B4-BE49-F238E27FC236}">
              <a16:creationId xmlns:a16="http://schemas.microsoft.com/office/drawing/2014/main" id="{30E4EF3C-1716-4870-A097-D49DF6D311A3}"/>
            </a:ext>
          </a:extLst>
        </xdr:cNvPr>
        <xdr:cNvSpPr/>
      </xdr:nvSpPr>
      <xdr:spPr>
        <a:xfrm>
          <a:off x="12296775" y="6197872"/>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27033</xdr:rowOff>
    </xdr:from>
    <xdr:to>
      <xdr:col>67</xdr:col>
      <xdr:colOff>101600</xdr:colOff>
      <xdr:row>38</xdr:row>
      <xdr:rowOff>128633</xdr:rowOff>
    </xdr:to>
    <xdr:sp macro="" textlink="">
      <xdr:nvSpPr>
        <xdr:cNvPr id="431" name="フローチャート: 判断 430">
          <a:extLst>
            <a:ext uri="{FF2B5EF4-FFF2-40B4-BE49-F238E27FC236}">
              <a16:creationId xmlns:a16="http://schemas.microsoft.com/office/drawing/2014/main" id="{62C4D638-9C8C-431B-84AE-23F00776EC38}"/>
            </a:ext>
          </a:extLst>
        </xdr:cNvPr>
        <xdr:cNvSpPr/>
      </xdr:nvSpPr>
      <xdr:spPr>
        <a:xfrm>
          <a:off x="11487150" y="6192883"/>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36FF2E33-0C88-4ADC-A928-BA302616EF23}"/>
            </a:ext>
          </a:extLst>
        </xdr:cNvPr>
        <xdr:cNvSpPr txBox="1"/>
      </xdr:nvSpPr>
      <xdr:spPr>
        <a:xfrm>
          <a:off x="1452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4A121F66-60D6-4483-992B-2384E260D0DA}"/>
            </a:ext>
          </a:extLst>
        </xdr:cNvPr>
        <xdr:cNvSpPr txBox="1"/>
      </xdr:nvSpPr>
      <xdr:spPr>
        <a:xfrm>
          <a:off x="13763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B5E0E370-EF6F-498B-87FF-191B9EDD6054}"/>
            </a:ext>
          </a:extLst>
        </xdr:cNvPr>
        <xdr:cNvSpPr txBox="1"/>
      </xdr:nvSpPr>
      <xdr:spPr>
        <a:xfrm>
          <a:off x="12973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E360A653-7B46-4E93-B73F-357A9FD4FE69}"/>
            </a:ext>
          </a:extLst>
        </xdr:cNvPr>
        <xdr:cNvSpPr txBox="1"/>
      </xdr:nvSpPr>
      <xdr:spPr>
        <a:xfrm>
          <a:off x="12172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F9FAD5EB-74C0-4F93-A047-633F03A7AA36}"/>
            </a:ext>
          </a:extLst>
        </xdr:cNvPr>
        <xdr:cNvSpPr txBox="1"/>
      </xdr:nvSpPr>
      <xdr:spPr>
        <a:xfrm>
          <a:off x="11363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164193</xdr:rowOff>
    </xdr:from>
    <xdr:to>
      <xdr:col>85</xdr:col>
      <xdr:colOff>177800</xdr:colOff>
      <xdr:row>40</xdr:row>
      <xdr:rowOff>94343</xdr:rowOff>
    </xdr:to>
    <xdr:sp macro="" textlink="">
      <xdr:nvSpPr>
        <xdr:cNvPr id="437" name="楕円 436">
          <a:extLst>
            <a:ext uri="{FF2B5EF4-FFF2-40B4-BE49-F238E27FC236}">
              <a16:creationId xmlns:a16="http://schemas.microsoft.com/office/drawing/2014/main" id="{E3F14C92-597A-40BD-8AF5-D6AC19F533A0}"/>
            </a:ext>
          </a:extLst>
        </xdr:cNvPr>
        <xdr:cNvSpPr/>
      </xdr:nvSpPr>
      <xdr:spPr>
        <a:xfrm>
          <a:off x="14649450" y="648561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142620</xdr:rowOff>
    </xdr:from>
    <xdr:ext cx="405111" cy="259045"/>
    <xdr:sp macro="" textlink="">
      <xdr:nvSpPr>
        <xdr:cNvPr id="438" name="【一般廃棄物処理施設】&#10;有形固定資産減価償却率該当値テキスト">
          <a:extLst>
            <a:ext uri="{FF2B5EF4-FFF2-40B4-BE49-F238E27FC236}">
              <a16:creationId xmlns:a16="http://schemas.microsoft.com/office/drawing/2014/main" id="{F3823CCA-631C-4EBA-BECF-E45B53C175A8}"/>
            </a:ext>
          </a:extLst>
        </xdr:cNvPr>
        <xdr:cNvSpPr txBox="1"/>
      </xdr:nvSpPr>
      <xdr:spPr>
        <a:xfrm>
          <a:off x="14735175" y="6470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131535</xdr:rowOff>
    </xdr:from>
    <xdr:to>
      <xdr:col>81</xdr:col>
      <xdr:colOff>101600</xdr:colOff>
      <xdr:row>40</xdr:row>
      <xdr:rowOff>61685</xdr:rowOff>
    </xdr:to>
    <xdr:sp macro="" textlink="">
      <xdr:nvSpPr>
        <xdr:cNvPr id="439" name="楕円 438">
          <a:extLst>
            <a:ext uri="{FF2B5EF4-FFF2-40B4-BE49-F238E27FC236}">
              <a16:creationId xmlns:a16="http://schemas.microsoft.com/office/drawing/2014/main" id="{00759C9D-9A45-4159-BB58-303A8295C39E}"/>
            </a:ext>
          </a:extLst>
        </xdr:cNvPr>
        <xdr:cNvSpPr/>
      </xdr:nvSpPr>
      <xdr:spPr>
        <a:xfrm>
          <a:off x="13887450" y="645613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10885</xdr:rowOff>
    </xdr:from>
    <xdr:to>
      <xdr:col>85</xdr:col>
      <xdr:colOff>127000</xdr:colOff>
      <xdr:row>40</xdr:row>
      <xdr:rowOff>43543</xdr:rowOff>
    </xdr:to>
    <xdr:cxnSp macro="">
      <xdr:nvCxnSpPr>
        <xdr:cNvPr id="440" name="直線コネクタ 439">
          <a:extLst>
            <a:ext uri="{FF2B5EF4-FFF2-40B4-BE49-F238E27FC236}">
              <a16:creationId xmlns:a16="http://schemas.microsoft.com/office/drawing/2014/main" id="{11042ACC-2702-408E-9EC0-2C690833CB4E}"/>
            </a:ext>
          </a:extLst>
        </xdr:cNvPr>
        <xdr:cNvCxnSpPr/>
      </xdr:nvCxnSpPr>
      <xdr:spPr>
        <a:xfrm>
          <a:off x="13935075" y="6494235"/>
          <a:ext cx="762000" cy="39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121738</xdr:rowOff>
    </xdr:from>
    <xdr:to>
      <xdr:col>76</xdr:col>
      <xdr:colOff>165100</xdr:colOff>
      <xdr:row>40</xdr:row>
      <xdr:rowOff>51888</xdr:rowOff>
    </xdr:to>
    <xdr:sp macro="" textlink="">
      <xdr:nvSpPr>
        <xdr:cNvPr id="441" name="楕円 440">
          <a:extLst>
            <a:ext uri="{FF2B5EF4-FFF2-40B4-BE49-F238E27FC236}">
              <a16:creationId xmlns:a16="http://schemas.microsoft.com/office/drawing/2014/main" id="{B5C2479D-C5FC-4ADE-9F8A-1774AD055A08}"/>
            </a:ext>
          </a:extLst>
        </xdr:cNvPr>
        <xdr:cNvSpPr/>
      </xdr:nvSpPr>
      <xdr:spPr>
        <a:xfrm>
          <a:off x="13096875" y="6449513"/>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1088</xdr:rowOff>
    </xdr:from>
    <xdr:to>
      <xdr:col>81</xdr:col>
      <xdr:colOff>50800</xdr:colOff>
      <xdr:row>40</xdr:row>
      <xdr:rowOff>10885</xdr:rowOff>
    </xdr:to>
    <xdr:cxnSp macro="">
      <xdr:nvCxnSpPr>
        <xdr:cNvPr id="442" name="直線コネクタ 441">
          <a:extLst>
            <a:ext uri="{FF2B5EF4-FFF2-40B4-BE49-F238E27FC236}">
              <a16:creationId xmlns:a16="http://schemas.microsoft.com/office/drawing/2014/main" id="{D77C70CC-BBC1-4FD2-A88F-C4FDDECB7502}"/>
            </a:ext>
          </a:extLst>
        </xdr:cNvPr>
        <xdr:cNvCxnSpPr/>
      </xdr:nvCxnSpPr>
      <xdr:spPr>
        <a:xfrm>
          <a:off x="13144500" y="6487613"/>
          <a:ext cx="790575" cy="6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141333</xdr:rowOff>
    </xdr:from>
    <xdr:to>
      <xdr:col>72</xdr:col>
      <xdr:colOff>38100</xdr:colOff>
      <xdr:row>40</xdr:row>
      <xdr:rowOff>71483</xdr:rowOff>
    </xdr:to>
    <xdr:sp macro="" textlink="">
      <xdr:nvSpPr>
        <xdr:cNvPr id="443" name="楕円 442">
          <a:extLst>
            <a:ext uri="{FF2B5EF4-FFF2-40B4-BE49-F238E27FC236}">
              <a16:creationId xmlns:a16="http://schemas.microsoft.com/office/drawing/2014/main" id="{D75E3875-DC2B-4BF8-9EEF-B7CF3AC4AC56}"/>
            </a:ext>
          </a:extLst>
        </xdr:cNvPr>
        <xdr:cNvSpPr/>
      </xdr:nvSpPr>
      <xdr:spPr>
        <a:xfrm>
          <a:off x="12296775" y="6469108"/>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1088</xdr:rowOff>
    </xdr:from>
    <xdr:to>
      <xdr:col>76</xdr:col>
      <xdr:colOff>114300</xdr:colOff>
      <xdr:row>40</xdr:row>
      <xdr:rowOff>20683</xdr:rowOff>
    </xdr:to>
    <xdr:cxnSp macro="">
      <xdr:nvCxnSpPr>
        <xdr:cNvPr id="444" name="直線コネクタ 443">
          <a:extLst>
            <a:ext uri="{FF2B5EF4-FFF2-40B4-BE49-F238E27FC236}">
              <a16:creationId xmlns:a16="http://schemas.microsoft.com/office/drawing/2014/main" id="{D16B4589-0453-4560-B7AF-21D3AE1F8F4F}"/>
            </a:ext>
          </a:extLst>
        </xdr:cNvPr>
        <xdr:cNvCxnSpPr/>
      </xdr:nvCxnSpPr>
      <xdr:spPr>
        <a:xfrm flipV="1">
          <a:off x="12344400" y="6487613"/>
          <a:ext cx="8001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129903</xdr:rowOff>
    </xdr:from>
    <xdr:to>
      <xdr:col>67</xdr:col>
      <xdr:colOff>101600</xdr:colOff>
      <xdr:row>42</xdr:row>
      <xdr:rowOff>60053</xdr:rowOff>
    </xdr:to>
    <xdr:sp macro="" textlink="">
      <xdr:nvSpPr>
        <xdr:cNvPr id="445" name="楕円 444">
          <a:extLst>
            <a:ext uri="{FF2B5EF4-FFF2-40B4-BE49-F238E27FC236}">
              <a16:creationId xmlns:a16="http://schemas.microsoft.com/office/drawing/2014/main" id="{5C55ED0F-833A-40CA-BF4C-1CC5E5D637F1}"/>
            </a:ext>
          </a:extLst>
        </xdr:cNvPr>
        <xdr:cNvSpPr/>
      </xdr:nvSpPr>
      <xdr:spPr>
        <a:xfrm>
          <a:off x="11487150" y="6775178"/>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20683</xdr:rowOff>
    </xdr:from>
    <xdr:to>
      <xdr:col>71</xdr:col>
      <xdr:colOff>177800</xdr:colOff>
      <xdr:row>42</xdr:row>
      <xdr:rowOff>9253</xdr:rowOff>
    </xdr:to>
    <xdr:cxnSp macro="">
      <xdr:nvCxnSpPr>
        <xdr:cNvPr id="446" name="直線コネクタ 445">
          <a:extLst>
            <a:ext uri="{FF2B5EF4-FFF2-40B4-BE49-F238E27FC236}">
              <a16:creationId xmlns:a16="http://schemas.microsoft.com/office/drawing/2014/main" id="{2BE16EEE-DFD6-4128-A212-2ECBDE0F8563}"/>
            </a:ext>
          </a:extLst>
        </xdr:cNvPr>
        <xdr:cNvCxnSpPr/>
      </xdr:nvCxnSpPr>
      <xdr:spPr>
        <a:xfrm flipV="1">
          <a:off x="11534775" y="6507208"/>
          <a:ext cx="809625" cy="315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27594</xdr:rowOff>
    </xdr:from>
    <xdr:ext cx="405111" cy="259045"/>
    <xdr:sp macro="" textlink="">
      <xdr:nvSpPr>
        <xdr:cNvPr id="447" name="n_1aveValue【一般廃棄物処理施設】&#10;有形固定資産減価償却率">
          <a:extLst>
            <a:ext uri="{FF2B5EF4-FFF2-40B4-BE49-F238E27FC236}">
              <a16:creationId xmlns:a16="http://schemas.microsoft.com/office/drawing/2014/main" id="{F6879581-2EAB-4B09-8300-631FCE7CB7E0}"/>
            </a:ext>
          </a:extLst>
        </xdr:cNvPr>
        <xdr:cNvSpPr txBox="1"/>
      </xdr:nvSpPr>
      <xdr:spPr>
        <a:xfrm>
          <a:off x="13745219" y="6031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136996</xdr:rowOff>
    </xdr:from>
    <xdr:ext cx="405111" cy="259045"/>
    <xdr:sp macro="" textlink="">
      <xdr:nvSpPr>
        <xdr:cNvPr id="448" name="n_2aveValue【一般廃棄物処理施設】&#10;有形固定資産減価償却率">
          <a:extLst>
            <a:ext uri="{FF2B5EF4-FFF2-40B4-BE49-F238E27FC236}">
              <a16:creationId xmlns:a16="http://schemas.microsoft.com/office/drawing/2014/main" id="{C33BEBFE-0772-4505-B62E-608AA3E0EC0A}"/>
            </a:ext>
          </a:extLst>
        </xdr:cNvPr>
        <xdr:cNvSpPr txBox="1"/>
      </xdr:nvSpPr>
      <xdr:spPr>
        <a:xfrm>
          <a:off x="12964169" y="5978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153324</xdr:rowOff>
    </xdr:from>
    <xdr:ext cx="405111" cy="259045"/>
    <xdr:sp macro="" textlink="">
      <xdr:nvSpPr>
        <xdr:cNvPr id="449" name="n_3aveValue【一般廃棄物処理施設】&#10;有形固定資産減価償却率">
          <a:extLst>
            <a:ext uri="{FF2B5EF4-FFF2-40B4-BE49-F238E27FC236}">
              <a16:creationId xmlns:a16="http://schemas.microsoft.com/office/drawing/2014/main" id="{E2C2D4AE-79CB-45C0-9005-9334C303CE50}"/>
            </a:ext>
          </a:extLst>
        </xdr:cNvPr>
        <xdr:cNvSpPr txBox="1"/>
      </xdr:nvSpPr>
      <xdr:spPr>
        <a:xfrm>
          <a:off x="12164069" y="59921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145160</xdr:rowOff>
    </xdr:from>
    <xdr:ext cx="405111" cy="259045"/>
    <xdr:sp macro="" textlink="">
      <xdr:nvSpPr>
        <xdr:cNvPr id="450" name="n_4aveValue【一般廃棄物処理施設】&#10;有形固定資産減価償却率">
          <a:extLst>
            <a:ext uri="{FF2B5EF4-FFF2-40B4-BE49-F238E27FC236}">
              <a16:creationId xmlns:a16="http://schemas.microsoft.com/office/drawing/2014/main" id="{7B4DC52C-4DD2-45BC-842B-9A44498A57FC}"/>
            </a:ext>
          </a:extLst>
        </xdr:cNvPr>
        <xdr:cNvSpPr txBox="1"/>
      </xdr:nvSpPr>
      <xdr:spPr>
        <a:xfrm>
          <a:off x="11354444" y="59808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52812</xdr:rowOff>
    </xdr:from>
    <xdr:ext cx="405111" cy="259045"/>
    <xdr:sp macro="" textlink="">
      <xdr:nvSpPr>
        <xdr:cNvPr id="451" name="n_1mainValue【一般廃棄物処理施設】&#10;有形固定資産減価償却率">
          <a:extLst>
            <a:ext uri="{FF2B5EF4-FFF2-40B4-BE49-F238E27FC236}">
              <a16:creationId xmlns:a16="http://schemas.microsoft.com/office/drawing/2014/main" id="{C988B6D9-53BA-4779-B60E-A29949C83A86}"/>
            </a:ext>
          </a:extLst>
        </xdr:cNvPr>
        <xdr:cNvSpPr txBox="1"/>
      </xdr:nvSpPr>
      <xdr:spPr>
        <a:xfrm>
          <a:off x="13745219" y="6536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43015</xdr:rowOff>
    </xdr:from>
    <xdr:ext cx="405111" cy="259045"/>
    <xdr:sp macro="" textlink="">
      <xdr:nvSpPr>
        <xdr:cNvPr id="452" name="n_2mainValue【一般廃棄物処理施設】&#10;有形固定資産減価償却率">
          <a:extLst>
            <a:ext uri="{FF2B5EF4-FFF2-40B4-BE49-F238E27FC236}">
              <a16:creationId xmlns:a16="http://schemas.microsoft.com/office/drawing/2014/main" id="{E8586C38-6172-4E7F-B11D-7414446DBE03}"/>
            </a:ext>
          </a:extLst>
        </xdr:cNvPr>
        <xdr:cNvSpPr txBox="1"/>
      </xdr:nvSpPr>
      <xdr:spPr>
        <a:xfrm>
          <a:off x="12964169" y="6532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62610</xdr:rowOff>
    </xdr:from>
    <xdr:ext cx="405111" cy="259045"/>
    <xdr:sp macro="" textlink="">
      <xdr:nvSpPr>
        <xdr:cNvPr id="453" name="n_3mainValue【一般廃棄物処理施設】&#10;有形固定資産減価償却率">
          <a:extLst>
            <a:ext uri="{FF2B5EF4-FFF2-40B4-BE49-F238E27FC236}">
              <a16:creationId xmlns:a16="http://schemas.microsoft.com/office/drawing/2014/main" id="{077F8A82-FE7A-4C8E-A226-5A6CEE55AB43}"/>
            </a:ext>
          </a:extLst>
        </xdr:cNvPr>
        <xdr:cNvSpPr txBox="1"/>
      </xdr:nvSpPr>
      <xdr:spPr>
        <a:xfrm>
          <a:off x="12164069" y="6552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42</xdr:row>
      <xdr:rowOff>51180</xdr:rowOff>
    </xdr:from>
    <xdr:ext cx="405111" cy="259045"/>
    <xdr:sp macro="" textlink="">
      <xdr:nvSpPr>
        <xdr:cNvPr id="454" name="n_4mainValue【一般廃棄物処理施設】&#10;有形固定資産減価償却率">
          <a:extLst>
            <a:ext uri="{FF2B5EF4-FFF2-40B4-BE49-F238E27FC236}">
              <a16:creationId xmlns:a16="http://schemas.microsoft.com/office/drawing/2014/main" id="{74E714BA-1EAA-4985-A58F-FDFF631506A3}"/>
            </a:ext>
          </a:extLst>
        </xdr:cNvPr>
        <xdr:cNvSpPr txBox="1"/>
      </xdr:nvSpPr>
      <xdr:spPr>
        <a:xfrm>
          <a:off x="11354444" y="68583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5" name="正方形/長方形 454">
          <a:extLst>
            <a:ext uri="{FF2B5EF4-FFF2-40B4-BE49-F238E27FC236}">
              <a16:creationId xmlns:a16="http://schemas.microsoft.com/office/drawing/2014/main" id="{6DBFEC38-C044-4CBE-ABF8-2F7430FEFF25}"/>
            </a:ext>
          </a:extLst>
        </xdr:cNvPr>
        <xdr:cNvSpPr/>
      </xdr:nvSpPr>
      <xdr:spPr>
        <a:xfrm>
          <a:off x="164592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6" name="正方形/長方形 455">
          <a:extLst>
            <a:ext uri="{FF2B5EF4-FFF2-40B4-BE49-F238E27FC236}">
              <a16:creationId xmlns:a16="http://schemas.microsoft.com/office/drawing/2014/main" id="{C2190147-70C2-4796-8977-A586284A8783}"/>
            </a:ext>
          </a:extLst>
        </xdr:cNvPr>
        <xdr:cNvSpPr/>
      </xdr:nvSpPr>
      <xdr:spPr>
        <a:xfrm>
          <a:off x="165830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7" name="正方形/長方形 456">
          <a:extLst>
            <a:ext uri="{FF2B5EF4-FFF2-40B4-BE49-F238E27FC236}">
              <a16:creationId xmlns:a16="http://schemas.microsoft.com/office/drawing/2014/main" id="{ECFCC00C-D37A-4F8A-A396-FB068720D428}"/>
            </a:ext>
          </a:extLst>
        </xdr:cNvPr>
        <xdr:cNvSpPr/>
      </xdr:nvSpPr>
      <xdr:spPr>
        <a:xfrm>
          <a:off x="165830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8" name="正方形/長方形 457">
          <a:extLst>
            <a:ext uri="{FF2B5EF4-FFF2-40B4-BE49-F238E27FC236}">
              <a16:creationId xmlns:a16="http://schemas.microsoft.com/office/drawing/2014/main" id="{52BBCD99-5438-4C8F-AA2E-ABBE6DC70072}"/>
            </a:ext>
          </a:extLst>
        </xdr:cNvPr>
        <xdr:cNvSpPr/>
      </xdr:nvSpPr>
      <xdr:spPr>
        <a:xfrm>
          <a:off x="174879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9" name="正方形/長方形 458">
          <a:extLst>
            <a:ext uri="{FF2B5EF4-FFF2-40B4-BE49-F238E27FC236}">
              <a16:creationId xmlns:a16="http://schemas.microsoft.com/office/drawing/2014/main" id="{3ECBCEF2-CBE0-4F71-A847-17DB16FAD9EC}"/>
            </a:ext>
          </a:extLst>
        </xdr:cNvPr>
        <xdr:cNvSpPr/>
      </xdr:nvSpPr>
      <xdr:spPr>
        <a:xfrm>
          <a:off x="174879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0" name="正方形/長方形 459">
          <a:extLst>
            <a:ext uri="{FF2B5EF4-FFF2-40B4-BE49-F238E27FC236}">
              <a16:creationId xmlns:a16="http://schemas.microsoft.com/office/drawing/2014/main" id="{1C922C30-3258-4251-A902-3282E6B3591F}"/>
            </a:ext>
          </a:extLst>
        </xdr:cNvPr>
        <xdr:cNvSpPr/>
      </xdr:nvSpPr>
      <xdr:spPr>
        <a:xfrm>
          <a:off x="185166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1" name="正方形/長方形 460">
          <a:extLst>
            <a:ext uri="{FF2B5EF4-FFF2-40B4-BE49-F238E27FC236}">
              <a16:creationId xmlns:a16="http://schemas.microsoft.com/office/drawing/2014/main" id="{AB29AD03-8269-4CD9-BB06-1211425E1FA0}"/>
            </a:ext>
          </a:extLst>
        </xdr:cNvPr>
        <xdr:cNvSpPr/>
      </xdr:nvSpPr>
      <xdr:spPr>
        <a:xfrm>
          <a:off x="185166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2" name="正方形/長方形 461">
          <a:extLst>
            <a:ext uri="{FF2B5EF4-FFF2-40B4-BE49-F238E27FC236}">
              <a16:creationId xmlns:a16="http://schemas.microsoft.com/office/drawing/2014/main" id="{54D19E6B-D3B4-4967-AA4B-3D75FFDA4615}"/>
            </a:ext>
          </a:extLst>
        </xdr:cNvPr>
        <xdr:cNvSpPr/>
      </xdr:nvSpPr>
      <xdr:spPr>
        <a:xfrm>
          <a:off x="164592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3" name="テキスト ボックス 462">
          <a:extLst>
            <a:ext uri="{FF2B5EF4-FFF2-40B4-BE49-F238E27FC236}">
              <a16:creationId xmlns:a16="http://schemas.microsoft.com/office/drawing/2014/main" id="{530F1C81-8136-4985-9679-D1B3190DE598}"/>
            </a:ext>
          </a:extLst>
        </xdr:cNvPr>
        <xdr:cNvSpPr txBox="1"/>
      </xdr:nvSpPr>
      <xdr:spPr>
        <a:xfrm>
          <a:off x="16440150"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4" name="直線コネクタ 463">
          <a:extLst>
            <a:ext uri="{FF2B5EF4-FFF2-40B4-BE49-F238E27FC236}">
              <a16:creationId xmlns:a16="http://schemas.microsoft.com/office/drawing/2014/main" id="{42EEC75F-3355-4BBA-843A-3E640C6C1E4B}"/>
            </a:ext>
          </a:extLst>
        </xdr:cNvPr>
        <xdr:cNvCxnSpPr/>
      </xdr:nvCxnSpPr>
      <xdr:spPr>
        <a:xfrm>
          <a:off x="164592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5" name="直線コネクタ 464">
          <a:extLst>
            <a:ext uri="{FF2B5EF4-FFF2-40B4-BE49-F238E27FC236}">
              <a16:creationId xmlns:a16="http://schemas.microsoft.com/office/drawing/2014/main" id="{89B51B91-DE7C-4036-9346-3518A556FBD9}"/>
            </a:ext>
          </a:extLst>
        </xdr:cNvPr>
        <xdr:cNvCxnSpPr/>
      </xdr:nvCxnSpPr>
      <xdr:spPr>
        <a:xfrm>
          <a:off x="16459200" y="690290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466" name="テキスト ボックス 465">
          <a:extLst>
            <a:ext uri="{FF2B5EF4-FFF2-40B4-BE49-F238E27FC236}">
              <a16:creationId xmlns:a16="http://schemas.microsoft.com/office/drawing/2014/main" id="{00E51435-E3E1-4C66-8041-EB20A9D05847}"/>
            </a:ext>
          </a:extLst>
        </xdr:cNvPr>
        <xdr:cNvSpPr txBox="1"/>
      </xdr:nvSpPr>
      <xdr:spPr>
        <a:xfrm>
          <a:off x="16248514" y="6773380"/>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7" name="直線コネクタ 466">
          <a:extLst>
            <a:ext uri="{FF2B5EF4-FFF2-40B4-BE49-F238E27FC236}">
              <a16:creationId xmlns:a16="http://schemas.microsoft.com/office/drawing/2014/main" id="{FE414CE6-0EE7-436B-B972-32137DE15519}"/>
            </a:ext>
          </a:extLst>
        </xdr:cNvPr>
        <xdr:cNvCxnSpPr/>
      </xdr:nvCxnSpPr>
      <xdr:spPr>
        <a:xfrm>
          <a:off x="16459200" y="65922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468" name="テキスト ボックス 467">
          <a:extLst>
            <a:ext uri="{FF2B5EF4-FFF2-40B4-BE49-F238E27FC236}">
              <a16:creationId xmlns:a16="http://schemas.microsoft.com/office/drawing/2014/main" id="{3E70C270-7000-4A06-AF68-545FFF4C6782}"/>
            </a:ext>
          </a:extLst>
        </xdr:cNvPr>
        <xdr:cNvSpPr txBox="1"/>
      </xdr:nvSpPr>
      <xdr:spPr>
        <a:xfrm>
          <a:off x="15936806" y="646585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69" name="直線コネクタ 468">
          <a:extLst>
            <a:ext uri="{FF2B5EF4-FFF2-40B4-BE49-F238E27FC236}">
              <a16:creationId xmlns:a16="http://schemas.microsoft.com/office/drawing/2014/main" id="{0B07DCD7-E3D7-4557-9DAF-BB03280CDA46}"/>
            </a:ext>
          </a:extLst>
        </xdr:cNvPr>
        <xdr:cNvCxnSpPr/>
      </xdr:nvCxnSpPr>
      <xdr:spPr>
        <a:xfrm>
          <a:off x="16459200" y="62846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470" name="テキスト ボックス 469">
          <a:extLst>
            <a:ext uri="{FF2B5EF4-FFF2-40B4-BE49-F238E27FC236}">
              <a16:creationId xmlns:a16="http://schemas.microsoft.com/office/drawing/2014/main" id="{E39F3A19-2DDA-4950-97EF-A2FB616C3177}"/>
            </a:ext>
          </a:extLst>
        </xdr:cNvPr>
        <xdr:cNvSpPr txBox="1"/>
      </xdr:nvSpPr>
      <xdr:spPr>
        <a:xfrm>
          <a:off x="15936806" y="61551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71" name="直線コネクタ 470">
          <a:extLst>
            <a:ext uri="{FF2B5EF4-FFF2-40B4-BE49-F238E27FC236}">
              <a16:creationId xmlns:a16="http://schemas.microsoft.com/office/drawing/2014/main" id="{1EAD8CD6-89A4-4F12-9064-C8BD697083C8}"/>
            </a:ext>
          </a:extLst>
        </xdr:cNvPr>
        <xdr:cNvCxnSpPr/>
      </xdr:nvCxnSpPr>
      <xdr:spPr>
        <a:xfrm>
          <a:off x="16459200" y="59835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472" name="テキスト ボックス 471">
          <a:extLst>
            <a:ext uri="{FF2B5EF4-FFF2-40B4-BE49-F238E27FC236}">
              <a16:creationId xmlns:a16="http://schemas.microsoft.com/office/drawing/2014/main" id="{C4FAE1E8-2629-4451-AA14-45067C3D0B6F}"/>
            </a:ext>
          </a:extLst>
        </xdr:cNvPr>
        <xdr:cNvSpPr txBox="1"/>
      </xdr:nvSpPr>
      <xdr:spPr>
        <a:xfrm>
          <a:off x="15936806" y="583811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73" name="直線コネクタ 472">
          <a:extLst>
            <a:ext uri="{FF2B5EF4-FFF2-40B4-BE49-F238E27FC236}">
              <a16:creationId xmlns:a16="http://schemas.microsoft.com/office/drawing/2014/main" id="{A2A3BB6D-9757-47DD-AFA9-9771C843B969}"/>
            </a:ext>
          </a:extLst>
        </xdr:cNvPr>
        <xdr:cNvCxnSpPr/>
      </xdr:nvCxnSpPr>
      <xdr:spPr>
        <a:xfrm>
          <a:off x="16459200" y="56759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15620</xdr:rowOff>
    </xdr:from>
    <xdr:ext cx="685572" cy="259045"/>
    <xdr:sp macro="" textlink="">
      <xdr:nvSpPr>
        <xdr:cNvPr id="474" name="テキスト ボックス 473">
          <a:extLst>
            <a:ext uri="{FF2B5EF4-FFF2-40B4-BE49-F238E27FC236}">
              <a16:creationId xmlns:a16="http://schemas.microsoft.com/office/drawing/2014/main" id="{9E25678C-8A05-43A9-A1D4-3DA7A3676AD7}"/>
            </a:ext>
          </a:extLst>
        </xdr:cNvPr>
        <xdr:cNvSpPr txBox="1"/>
      </xdr:nvSpPr>
      <xdr:spPr>
        <a:xfrm>
          <a:off x="15849828" y="55274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5" name="直線コネクタ 474">
          <a:extLst>
            <a:ext uri="{FF2B5EF4-FFF2-40B4-BE49-F238E27FC236}">
              <a16:creationId xmlns:a16="http://schemas.microsoft.com/office/drawing/2014/main" id="{E0F6F24F-47B6-416A-BEBA-CF299960F8C1}"/>
            </a:ext>
          </a:extLst>
        </xdr:cNvPr>
        <xdr:cNvCxnSpPr/>
      </xdr:nvCxnSpPr>
      <xdr:spPr>
        <a:xfrm>
          <a:off x="16459200" y="53557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31949</xdr:rowOff>
    </xdr:from>
    <xdr:ext cx="685572" cy="259045"/>
    <xdr:sp macro="" textlink="">
      <xdr:nvSpPr>
        <xdr:cNvPr id="476" name="テキスト ボックス 475">
          <a:extLst>
            <a:ext uri="{FF2B5EF4-FFF2-40B4-BE49-F238E27FC236}">
              <a16:creationId xmlns:a16="http://schemas.microsoft.com/office/drawing/2014/main" id="{DD859B82-C81B-4E8D-B1CC-FD783EC5CCB4}"/>
            </a:ext>
          </a:extLst>
        </xdr:cNvPr>
        <xdr:cNvSpPr txBox="1"/>
      </xdr:nvSpPr>
      <xdr:spPr>
        <a:xfrm>
          <a:off x="15849828" y="521989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7" name="直線コネクタ 476">
          <a:extLst>
            <a:ext uri="{FF2B5EF4-FFF2-40B4-BE49-F238E27FC236}">
              <a16:creationId xmlns:a16="http://schemas.microsoft.com/office/drawing/2014/main" id="{8C6689F8-65E6-4874-946E-D95005EE6A13}"/>
            </a:ext>
          </a:extLst>
        </xdr:cNvPr>
        <xdr:cNvCxnSpPr/>
      </xdr:nvCxnSpPr>
      <xdr:spPr>
        <a:xfrm>
          <a:off x="164592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78" name="テキスト ボックス 477">
          <a:extLst>
            <a:ext uri="{FF2B5EF4-FFF2-40B4-BE49-F238E27FC236}">
              <a16:creationId xmlns:a16="http://schemas.microsoft.com/office/drawing/2014/main" id="{A73042A7-84C6-4E29-A190-AD2D6F13ED89}"/>
            </a:ext>
          </a:extLst>
        </xdr:cNvPr>
        <xdr:cNvSpPr txBox="1"/>
      </xdr:nvSpPr>
      <xdr:spPr>
        <a:xfrm>
          <a:off x="15849828" y="491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9" name="【一般廃棄物処理施設】&#10;一人当たり有形固定資産（償却資産）額グラフ枠">
          <a:extLst>
            <a:ext uri="{FF2B5EF4-FFF2-40B4-BE49-F238E27FC236}">
              <a16:creationId xmlns:a16="http://schemas.microsoft.com/office/drawing/2014/main" id="{6AF543D8-D2FB-4E70-B4F9-21308DDDFBE8}"/>
            </a:ext>
          </a:extLst>
        </xdr:cNvPr>
        <xdr:cNvSpPr/>
      </xdr:nvSpPr>
      <xdr:spPr>
        <a:xfrm>
          <a:off x="164592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144602</xdr:rowOff>
    </xdr:from>
    <xdr:to>
      <xdr:col>116</xdr:col>
      <xdr:colOff>62864</xdr:colOff>
      <xdr:row>42</xdr:row>
      <xdr:rowOff>90161</xdr:rowOff>
    </xdr:to>
    <xdr:cxnSp macro="">
      <xdr:nvCxnSpPr>
        <xdr:cNvPr id="480" name="直線コネクタ 479">
          <a:extLst>
            <a:ext uri="{FF2B5EF4-FFF2-40B4-BE49-F238E27FC236}">
              <a16:creationId xmlns:a16="http://schemas.microsoft.com/office/drawing/2014/main" id="{67BFCEE2-0DB7-44BD-9144-3BC7C1196F24}"/>
            </a:ext>
          </a:extLst>
        </xdr:cNvPr>
        <xdr:cNvCxnSpPr/>
      </xdr:nvCxnSpPr>
      <xdr:spPr>
        <a:xfrm flipV="1">
          <a:off x="19954239" y="5494477"/>
          <a:ext cx="0" cy="1402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93988</xdr:rowOff>
    </xdr:from>
    <xdr:ext cx="469744" cy="259045"/>
    <xdr:sp macro="" textlink="">
      <xdr:nvSpPr>
        <xdr:cNvPr id="481" name="【一般廃棄物処理施設】&#10;一人当たり有形固定資産（償却資産）額最小値テキスト">
          <a:extLst>
            <a:ext uri="{FF2B5EF4-FFF2-40B4-BE49-F238E27FC236}">
              <a16:creationId xmlns:a16="http://schemas.microsoft.com/office/drawing/2014/main" id="{1EBE3181-7050-4596-9226-C3D3DB36AA82}"/>
            </a:ext>
          </a:extLst>
        </xdr:cNvPr>
        <xdr:cNvSpPr txBox="1"/>
      </xdr:nvSpPr>
      <xdr:spPr>
        <a:xfrm>
          <a:off x="19992975" y="6904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90161</xdr:rowOff>
    </xdr:from>
    <xdr:to>
      <xdr:col>116</xdr:col>
      <xdr:colOff>152400</xdr:colOff>
      <xdr:row>42</xdr:row>
      <xdr:rowOff>90161</xdr:rowOff>
    </xdr:to>
    <xdr:cxnSp macro="">
      <xdr:nvCxnSpPr>
        <xdr:cNvPr id="482" name="直線コネクタ 481">
          <a:extLst>
            <a:ext uri="{FF2B5EF4-FFF2-40B4-BE49-F238E27FC236}">
              <a16:creationId xmlns:a16="http://schemas.microsoft.com/office/drawing/2014/main" id="{2881577E-EF6C-451B-AA7F-21A168E467BD}"/>
            </a:ext>
          </a:extLst>
        </xdr:cNvPr>
        <xdr:cNvCxnSpPr/>
      </xdr:nvCxnSpPr>
      <xdr:spPr>
        <a:xfrm>
          <a:off x="19878675" y="689736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91279</xdr:rowOff>
    </xdr:from>
    <xdr:ext cx="690189" cy="259045"/>
    <xdr:sp macro="" textlink="">
      <xdr:nvSpPr>
        <xdr:cNvPr id="483" name="【一般廃棄物処理施設】&#10;一人当たり有形固定資産（償却資産）額最大値テキスト">
          <a:extLst>
            <a:ext uri="{FF2B5EF4-FFF2-40B4-BE49-F238E27FC236}">
              <a16:creationId xmlns:a16="http://schemas.microsoft.com/office/drawing/2014/main" id="{4D65886C-6CF2-4D64-B931-1658750B6506}"/>
            </a:ext>
          </a:extLst>
        </xdr:cNvPr>
        <xdr:cNvSpPr txBox="1"/>
      </xdr:nvSpPr>
      <xdr:spPr>
        <a:xfrm>
          <a:off x="19992975" y="527922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1,369,664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144602</xdr:rowOff>
    </xdr:from>
    <xdr:to>
      <xdr:col>116</xdr:col>
      <xdr:colOff>152400</xdr:colOff>
      <xdr:row>33</xdr:row>
      <xdr:rowOff>144602</xdr:rowOff>
    </xdr:to>
    <xdr:cxnSp macro="">
      <xdr:nvCxnSpPr>
        <xdr:cNvPr id="484" name="直線コネクタ 483">
          <a:extLst>
            <a:ext uri="{FF2B5EF4-FFF2-40B4-BE49-F238E27FC236}">
              <a16:creationId xmlns:a16="http://schemas.microsoft.com/office/drawing/2014/main" id="{F51EDE19-05F2-4139-B2B6-1C679E9B1D43}"/>
            </a:ext>
          </a:extLst>
        </xdr:cNvPr>
        <xdr:cNvCxnSpPr/>
      </xdr:nvCxnSpPr>
      <xdr:spPr>
        <a:xfrm>
          <a:off x="19878675" y="549447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145351</xdr:rowOff>
    </xdr:from>
    <xdr:ext cx="599010" cy="259045"/>
    <xdr:sp macro="" textlink="">
      <xdr:nvSpPr>
        <xdr:cNvPr id="485" name="【一般廃棄物処理施設】&#10;一人当たり有形固定資産（償却資産）額平均値テキスト">
          <a:extLst>
            <a:ext uri="{FF2B5EF4-FFF2-40B4-BE49-F238E27FC236}">
              <a16:creationId xmlns:a16="http://schemas.microsoft.com/office/drawing/2014/main" id="{112A79E0-2F4A-429C-87AB-2BE72DF91277}"/>
            </a:ext>
          </a:extLst>
        </xdr:cNvPr>
        <xdr:cNvSpPr txBox="1"/>
      </xdr:nvSpPr>
      <xdr:spPr>
        <a:xfrm>
          <a:off x="19992975" y="66287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199,991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166924</xdr:rowOff>
    </xdr:from>
    <xdr:to>
      <xdr:col>116</xdr:col>
      <xdr:colOff>114300</xdr:colOff>
      <xdr:row>41</xdr:row>
      <xdr:rowOff>97074</xdr:rowOff>
    </xdr:to>
    <xdr:sp macro="" textlink="">
      <xdr:nvSpPr>
        <xdr:cNvPr id="486" name="フローチャート: 判断 485">
          <a:extLst>
            <a:ext uri="{FF2B5EF4-FFF2-40B4-BE49-F238E27FC236}">
              <a16:creationId xmlns:a16="http://schemas.microsoft.com/office/drawing/2014/main" id="{B99A74DA-CA0A-4A7F-92B1-FDA27F1D9E16}"/>
            </a:ext>
          </a:extLst>
        </xdr:cNvPr>
        <xdr:cNvSpPr/>
      </xdr:nvSpPr>
      <xdr:spPr>
        <a:xfrm>
          <a:off x="19897725" y="665027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13148</xdr:rowOff>
    </xdr:from>
    <xdr:to>
      <xdr:col>112</xdr:col>
      <xdr:colOff>38100</xdr:colOff>
      <xdr:row>41</xdr:row>
      <xdr:rowOff>114748</xdr:rowOff>
    </xdr:to>
    <xdr:sp macro="" textlink="">
      <xdr:nvSpPr>
        <xdr:cNvPr id="487" name="フローチャート: 判断 486">
          <a:extLst>
            <a:ext uri="{FF2B5EF4-FFF2-40B4-BE49-F238E27FC236}">
              <a16:creationId xmlns:a16="http://schemas.microsoft.com/office/drawing/2014/main" id="{92024AFB-4E61-4612-8C84-D101D4CAE413}"/>
            </a:ext>
          </a:extLst>
        </xdr:cNvPr>
        <xdr:cNvSpPr/>
      </xdr:nvSpPr>
      <xdr:spPr>
        <a:xfrm>
          <a:off x="19154775" y="6658423"/>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21589</xdr:rowOff>
    </xdr:from>
    <xdr:to>
      <xdr:col>107</xdr:col>
      <xdr:colOff>101600</xdr:colOff>
      <xdr:row>41</xdr:row>
      <xdr:rowOff>123189</xdr:rowOff>
    </xdr:to>
    <xdr:sp macro="" textlink="">
      <xdr:nvSpPr>
        <xdr:cNvPr id="488" name="フローチャート: 判断 487">
          <a:extLst>
            <a:ext uri="{FF2B5EF4-FFF2-40B4-BE49-F238E27FC236}">
              <a16:creationId xmlns:a16="http://schemas.microsoft.com/office/drawing/2014/main" id="{30BB1B28-E1FD-4A81-B93C-C209314CEE17}"/>
            </a:ext>
          </a:extLst>
        </xdr:cNvPr>
        <xdr:cNvSpPr/>
      </xdr:nvSpPr>
      <xdr:spPr>
        <a:xfrm>
          <a:off x="18345150" y="667003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42589</xdr:rowOff>
    </xdr:from>
    <xdr:to>
      <xdr:col>102</xdr:col>
      <xdr:colOff>165100</xdr:colOff>
      <xdr:row>41</xdr:row>
      <xdr:rowOff>144189</xdr:rowOff>
    </xdr:to>
    <xdr:sp macro="" textlink="">
      <xdr:nvSpPr>
        <xdr:cNvPr id="489" name="フローチャート: 判断 488">
          <a:extLst>
            <a:ext uri="{FF2B5EF4-FFF2-40B4-BE49-F238E27FC236}">
              <a16:creationId xmlns:a16="http://schemas.microsoft.com/office/drawing/2014/main" id="{A5D81395-D12C-41A0-8883-FE4F9735C259}"/>
            </a:ext>
          </a:extLst>
        </xdr:cNvPr>
        <xdr:cNvSpPr/>
      </xdr:nvSpPr>
      <xdr:spPr>
        <a:xfrm>
          <a:off x="17554575" y="669421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32131</xdr:rowOff>
    </xdr:from>
    <xdr:to>
      <xdr:col>98</xdr:col>
      <xdr:colOff>38100</xdr:colOff>
      <xdr:row>41</xdr:row>
      <xdr:rowOff>133731</xdr:rowOff>
    </xdr:to>
    <xdr:sp macro="" textlink="">
      <xdr:nvSpPr>
        <xdr:cNvPr id="490" name="フローチャート: 判断 489">
          <a:extLst>
            <a:ext uri="{FF2B5EF4-FFF2-40B4-BE49-F238E27FC236}">
              <a16:creationId xmlns:a16="http://schemas.microsoft.com/office/drawing/2014/main" id="{B0665242-A7BE-4A22-9592-BB6916B7094A}"/>
            </a:ext>
          </a:extLst>
        </xdr:cNvPr>
        <xdr:cNvSpPr/>
      </xdr:nvSpPr>
      <xdr:spPr>
        <a:xfrm>
          <a:off x="16754475" y="6677406"/>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E51CB1C1-A48C-4E92-9E89-0C6634D9C185}"/>
            </a:ext>
          </a:extLst>
        </xdr:cNvPr>
        <xdr:cNvSpPr txBox="1"/>
      </xdr:nvSpPr>
      <xdr:spPr>
        <a:xfrm>
          <a:off x="197834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138B7580-C216-48C2-B278-B197C027D3C7}"/>
            </a:ext>
          </a:extLst>
        </xdr:cNvPr>
        <xdr:cNvSpPr txBox="1"/>
      </xdr:nvSpPr>
      <xdr:spPr>
        <a:xfrm>
          <a:off x="19030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04A9780F-7A9E-4A01-A8CA-5853CE04980D}"/>
            </a:ext>
          </a:extLst>
        </xdr:cNvPr>
        <xdr:cNvSpPr txBox="1"/>
      </xdr:nvSpPr>
      <xdr:spPr>
        <a:xfrm>
          <a:off x="18221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4" name="テキスト ボックス 493">
          <a:extLst>
            <a:ext uri="{FF2B5EF4-FFF2-40B4-BE49-F238E27FC236}">
              <a16:creationId xmlns:a16="http://schemas.microsoft.com/office/drawing/2014/main" id="{58E8139F-E31A-4799-A23B-514A7F084341}"/>
            </a:ext>
          </a:extLst>
        </xdr:cNvPr>
        <xdr:cNvSpPr txBox="1"/>
      </xdr:nvSpPr>
      <xdr:spPr>
        <a:xfrm>
          <a:off x="174307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5" name="テキスト ボックス 494">
          <a:extLst>
            <a:ext uri="{FF2B5EF4-FFF2-40B4-BE49-F238E27FC236}">
              <a16:creationId xmlns:a16="http://schemas.microsoft.com/office/drawing/2014/main" id="{12B605B8-CB85-419A-9269-C7F38F08793B}"/>
            </a:ext>
          </a:extLst>
        </xdr:cNvPr>
        <xdr:cNvSpPr txBox="1"/>
      </xdr:nvSpPr>
      <xdr:spPr>
        <a:xfrm>
          <a:off x="166306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148474</xdr:rowOff>
    </xdr:from>
    <xdr:to>
      <xdr:col>116</xdr:col>
      <xdr:colOff>114300</xdr:colOff>
      <xdr:row>41</xdr:row>
      <xdr:rowOff>78624</xdr:rowOff>
    </xdr:to>
    <xdr:sp macro="" textlink="">
      <xdr:nvSpPr>
        <xdr:cNvPr id="496" name="楕円 495">
          <a:extLst>
            <a:ext uri="{FF2B5EF4-FFF2-40B4-BE49-F238E27FC236}">
              <a16:creationId xmlns:a16="http://schemas.microsoft.com/office/drawing/2014/main" id="{1572C042-3116-4CA2-B3B0-57E725960F97}"/>
            </a:ext>
          </a:extLst>
        </xdr:cNvPr>
        <xdr:cNvSpPr/>
      </xdr:nvSpPr>
      <xdr:spPr>
        <a:xfrm>
          <a:off x="19897725" y="6631824"/>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171351</xdr:rowOff>
    </xdr:from>
    <xdr:ext cx="599010" cy="259045"/>
    <xdr:sp macro="" textlink="">
      <xdr:nvSpPr>
        <xdr:cNvPr id="497" name="【一般廃棄物処理施設】&#10;一人当たり有形固定資産（償却資産）額該当値テキスト">
          <a:extLst>
            <a:ext uri="{FF2B5EF4-FFF2-40B4-BE49-F238E27FC236}">
              <a16:creationId xmlns:a16="http://schemas.microsoft.com/office/drawing/2014/main" id="{1681D07E-49B2-4DAD-8829-5816E8C7CB42}"/>
            </a:ext>
          </a:extLst>
        </xdr:cNvPr>
        <xdr:cNvSpPr txBox="1"/>
      </xdr:nvSpPr>
      <xdr:spPr>
        <a:xfrm>
          <a:off x="19992975" y="6486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167842</xdr:rowOff>
    </xdr:from>
    <xdr:to>
      <xdr:col>112</xdr:col>
      <xdr:colOff>38100</xdr:colOff>
      <xdr:row>41</xdr:row>
      <xdr:rowOff>97992</xdr:rowOff>
    </xdr:to>
    <xdr:sp macro="" textlink="">
      <xdr:nvSpPr>
        <xdr:cNvPr id="498" name="楕円 497">
          <a:extLst>
            <a:ext uri="{FF2B5EF4-FFF2-40B4-BE49-F238E27FC236}">
              <a16:creationId xmlns:a16="http://schemas.microsoft.com/office/drawing/2014/main" id="{967BF965-9D26-4266-B7B5-C242A957F51F}"/>
            </a:ext>
          </a:extLst>
        </xdr:cNvPr>
        <xdr:cNvSpPr/>
      </xdr:nvSpPr>
      <xdr:spPr>
        <a:xfrm>
          <a:off x="19154775" y="665119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27824</xdr:rowOff>
    </xdr:from>
    <xdr:to>
      <xdr:col>116</xdr:col>
      <xdr:colOff>63500</xdr:colOff>
      <xdr:row>41</xdr:row>
      <xdr:rowOff>47192</xdr:rowOff>
    </xdr:to>
    <xdr:cxnSp macro="">
      <xdr:nvCxnSpPr>
        <xdr:cNvPr id="499" name="直線コネクタ 498">
          <a:extLst>
            <a:ext uri="{FF2B5EF4-FFF2-40B4-BE49-F238E27FC236}">
              <a16:creationId xmlns:a16="http://schemas.microsoft.com/office/drawing/2014/main" id="{A33EC1CA-3E01-454F-A898-BAD5974CDC7C}"/>
            </a:ext>
          </a:extLst>
        </xdr:cNvPr>
        <xdr:cNvCxnSpPr/>
      </xdr:nvCxnSpPr>
      <xdr:spPr>
        <a:xfrm flipV="1">
          <a:off x="19202400" y="6679449"/>
          <a:ext cx="752475" cy="19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15396</xdr:rowOff>
    </xdr:from>
    <xdr:to>
      <xdr:col>107</xdr:col>
      <xdr:colOff>101600</xdr:colOff>
      <xdr:row>41</xdr:row>
      <xdr:rowOff>116996</xdr:rowOff>
    </xdr:to>
    <xdr:sp macro="" textlink="">
      <xdr:nvSpPr>
        <xdr:cNvPr id="500" name="楕円 499">
          <a:extLst>
            <a:ext uri="{FF2B5EF4-FFF2-40B4-BE49-F238E27FC236}">
              <a16:creationId xmlns:a16="http://schemas.microsoft.com/office/drawing/2014/main" id="{F6DBC5AF-FA07-438A-8FF6-9AEC64AA1D54}"/>
            </a:ext>
          </a:extLst>
        </xdr:cNvPr>
        <xdr:cNvSpPr/>
      </xdr:nvSpPr>
      <xdr:spPr>
        <a:xfrm>
          <a:off x="18345150" y="6660671"/>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47192</xdr:rowOff>
    </xdr:from>
    <xdr:to>
      <xdr:col>111</xdr:col>
      <xdr:colOff>177800</xdr:colOff>
      <xdr:row>41</xdr:row>
      <xdr:rowOff>66196</xdr:rowOff>
    </xdr:to>
    <xdr:cxnSp macro="">
      <xdr:nvCxnSpPr>
        <xdr:cNvPr id="501" name="直線コネクタ 500">
          <a:extLst>
            <a:ext uri="{FF2B5EF4-FFF2-40B4-BE49-F238E27FC236}">
              <a16:creationId xmlns:a16="http://schemas.microsoft.com/office/drawing/2014/main" id="{18FA4824-F59A-4AB1-9417-AA2C00056E15}"/>
            </a:ext>
          </a:extLst>
        </xdr:cNvPr>
        <xdr:cNvCxnSpPr/>
      </xdr:nvCxnSpPr>
      <xdr:spPr>
        <a:xfrm flipV="1">
          <a:off x="18392775" y="6698817"/>
          <a:ext cx="809625" cy="19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125981</xdr:rowOff>
    </xdr:from>
    <xdr:to>
      <xdr:col>102</xdr:col>
      <xdr:colOff>165100</xdr:colOff>
      <xdr:row>41</xdr:row>
      <xdr:rowOff>56131</xdr:rowOff>
    </xdr:to>
    <xdr:sp macro="" textlink="">
      <xdr:nvSpPr>
        <xdr:cNvPr id="502" name="楕円 501">
          <a:extLst>
            <a:ext uri="{FF2B5EF4-FFF2-40B4-BE49-F238E27FC236}">
              <a16:creationId xmlns:a16="http://schemas.microsoft.com/office/drawing/2014/main" id="{A0E9C94B-26CB-4681-B5BF-6DCFD24CEA23}"/>
            </a:ext>
          </a:extLst>
        </xdr:cNvPr>
        <xdr:cNvSpPr/>
      </xdr:nvSpPr>
      <xdr:spPr>
        <a:xfrm>
          <a:off x="17554575" y="660933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5331</xdr:rowOff>
    </xdr:from>
    <xdr:to>
      <xdr:col>107</xdr:col>
      <xdr:colOff>50800</xdr:colOff>
      <xdr:row>41</xdr:row>
      <xdr:rowOff>66196</xdr:rowOff>
    </xdr:to>
    <xdr:cxnSp macro="">
      <xdr:nvCxnSpPr>
        <xdr:cNvPr id="503" name="直線コネクタ 502">
          <a:extLst>
            <a:ext uri="{FF2B5EF4-FFF2-40B4-BE49-F238E27FC236}">
              <a16:creationId xmlns:a16="http://schemas.microsoft.com/office/drawing/2014/main" id="{FA17202E-441C-43C6-BB63-5DC2A429483C}"/>
            </a:ext>
          </a:extLst>
        </xdr:cNvPr>
        <xdr:cNvCxnSpPr/>
      </xdr:nvCxnSpPr>
      <xdr:spPr>
        <a:xfrm>
          <a:off x="17602200" y="6656956"/>
          <a:ext cx="790575" cy="60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122904</xdr:rowOff>
    </xdr:from>
    <xdr:to>
      <xdr:col>98</xdr:col>
      <xdr:colOff>38100</xdr:colOff>
      <xdr:row>41</xdr:row>
      <xdr:rowOff>53054</xdr:rowOff>
    </xdr:to>
    <xdr:sp macro="" textlink="">
      <xdr:nvSpPr>
        <xdr:cNvPr id="504" name="楕円 503">
          <a:extLst>
            <a:ext uri="{FF2B5EF4-FFF2-40B4-BE49-F238E27FC236}">
              <a16:creationId xmlns:a16="http://schemas.microsoft.com/office/drawing/2014/main" id="{A3A1A843-F350-497E-997F-AC09037EDC71}"/>
            </a:ext>
          </a:extLst>
        </xdr:cNvPr>
        <xdr:cNvSpPr/>
      </xdr:nvSpPr>
      <xdr:spPr>
        <a:xfrm>
          <a:off x="16754475" y="6612604"/>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2254</xdr:rowOff>
    </xdr:from>
    <xdr:to>
      <xdr:col>102</xdr:col>
      <xdr:colOff>114300</xdr:colOff>
      <xdr:row>41</xdr:row>
      <xdr:rowOff>5331</xdr:rowOff>
    </xdr:to>
    <xdr:cxnSp macro="">
      <xdr:nvCxnSpPr>
        <xdr:cNvPr id="505" name="直線コネクタ 504">
          <a:extLst>
            <a:ext uri="{FF2B5EF4-FFF2-40B4-BE49-F238E27FC236}">
              <a16:creationId xmlns:a16="http://schemas.microsoft.com/office/drawing/2014/main" id="{8269F450-0E3C-4D53-8C6D-2DD55E22D234}"/>
            </a:ext>
          </a:extLst>
        </xdr:cNvPr>
        <xdr:cNvCxnSpPr/>
      </xdr:nvCxnSpPr>
      <xdr:spPr>
        <a:xfrm>
          <a:off x="16802100" y="6650704"/>
          <a:ext cx="800100" cy="6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41</xdr:row>
      <xdr:rowOff>105875</xdr:rowOff>
    </xdr:from>
    <xdr:ext cx="599010" cy="259045"/>
    <xdr:sp macro="" textlink="">
      <xdr:nvSpPr>
        <xdr:cNvPr id="506" name="n_1aveValue【一般廃棄物処理施設】&#10;一人当たり有形固定資産（償却資産）額">
          <a:extLst>
            <a:ext uri="{FF2B5EF4-FFF2-40B4-BE49-F238E27FC236}">
              <a16:creationId xmlns:a16="http://schemas.microsoft.com/office/drawing/2014/main" id="{CB904813-588F-463A-8CE2-B19D67612509}"/>
            </a:ext>
          </a:extLst>
        </xdr:cNvPr>
        <xdr:cNvSpPr txBox="1"/>
      </xdr:nvSpPr>
      <xdr:spPr>
        <a:xfrm>
          <a:off x="18915595" y="6751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114316</xdr:rowOff>
    </xdr:from>
    <xdr:ext cx="599010" cy="259045"/>
    <xdr:sp macro="" textlink="">
      <xdr:nvSpPr>
        <xdr:cNvPr id="507" name="n_2aveValue【一般廃棄物処理施設】&#10;一人当たり有形固定資産（償却資産）額">
          <a:extLst>
            <a:ext uri="{FF2B5EF4-FFF2-40B4-BE49-F238E27FC236}">
              <a16:creationId xmlns:a16="http://schemas.microsoft.com/office/drawing/2014/main" id="{B000BE29-C19B-4A2B-ADF2-515B3B9F8385}"/>
            </a:ext>
          </a:extLst>
        </xdr:cNvPr>
        <xdr:cNvSpPr txBox="1"/>
      </xdr:nvSpPr>
      <xdr:spPr>
        <a:xfrm>
          <a:off x="18134545" y="6762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135316</xdr:rowOff>
    </xdr:from>
    <xdr:ext cx="599010" cy="259045"/>
    <xdr:sp macro="" textlink="">
      <xdr:nvSpPr>
        <xdr:cNvPr id="508" name="n_3aveValue【一般廃棄物処理施設】&#10;一人当たり有形固定資産（償却資産）額">
          <a:extLst>
            <a:ext uri="{FF2B5EF4-FFF2-40B4-BE49-F238E27FC236}">
              <a16:creationId xmlns:a16="http://schemas.microsoft.com/office/drawing/2014/main" id="{E2AF45C6-3BFE-402D-B623-4180CAB3159D}"/>
            </a:ext>
          </a:extLst>
        </xdr:cNvPr>
        <xdr:cNvSpPr txBox="1"/>
      </xdr:nvSpPr>
      <xdr:spPr>
        <a:xfrm>
          <a:off x="17324920" y="6783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41</xdr:row>
      <xdr:rowOff>124858</xdr:rowOff>
    </xdr:from>
    <xdr:ext cx="599010" cy="259045"/>
    <xdr:sp macro="" textlink="">
      <xdr:nvSpPr>
        <xdr:cNvPr id="509" name="n_4aveValue【一般廃棄物処理施設】&#10;一人当たり有形固定資産（償却資産）額">
          <a:extLst>
            <a:ext uri="{FF2B5EF4-FFF2-40B4-BE49-F238E27FC236}">
              <a16:creationId xmlns:a16="http://schemas.microsoft.com/office/drawing/2014/main" id="{45C1085A-2F37-4596-8528-44F85B93578C}"/>
            </a:ext>
          </a:extLst>
        </xdr:cNvPr>
        <xdr:cNvSpPr txBox="1"/>
      </xdr:nvSpPr>
      <xdr:spPr>
        <a:xfrm>
          <a:off x="16524820" y="6770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39</xdr:row>
      <xdr:rowOff>114519</xdr:rowOff>
    </xdr:from>
    <xdr:ext cx="599010" cy="259045"/>
    <xdr:sp macro="" textlink="">
      <xdr:nvSpPr>
        <xdr:cNvPr id="510" name="n_1mainValue【一般廃棄物処理施設】&#10;一人当たり有形固定資産（償却資産）額">
          <a:extLst>
            <a:ext uri="{FF2B5EF4-FFF2-40B4-BE49-F238E27FC236}">
              <a16:creationId xmlns:a16="http://schemas.microsoft.com/office/drawing/2014/main" id="{A591C16D-0556-4732-8846-F1378AEA8359}"/>
            </a:ext>
          </a:extLst>
        </xdr:cNvPr>
        <xdr:cNvSpPr txBox="1"/>
      </xdr:nvSpPr>
      <xdr:spPr>
        <a:xfrm>
          <a:off x="18915595" y="6439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133523</xdr:rowOff>
    </xdr:from>
    <xdr:ext cx="599010" cy="259045"/>
    <xdr:sp macro="" textlink="">
      <xdr:nvSpPr>
        <xdr:cNvPr id="511" name="n_2mainValue【一般廃棄物処理施設】&#10;一人当たり有形固定資産（償却資産）額">
          <a:extLst>
            <a:ext uri="{FF2B5EF4-FFF2-40B4-BE49-F238E27FC236}">
              <a16:creationId xmlns:a16="http://schemas.microsoft.com/office/drawing/2014/main" id="{2FAB1FAB-1592-443A-8604-47D7E8B8A6A5}"/>
            </a:ext>
          </a:extLst>
        </xdr:cNvPr>
        <xdr:cNvSpPr txBox="1"/>
      </xdr:nvSpPr>
      <xdr:spPr>
        <a:xfrm>
          <a:off x="18134545" y="6458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72658</xdr:rowOff>
    </xdr:from>
    <xdr:ext cx="599010" cy="259045"/>
    <xdr:sp macro="" textlink="">
      <xdr:nvSpPr>
        <xdr:cNvPr id="512" name="n_3mainValue【一般廃棄物処理施設】&#10;一人当たり有形固定資産（償却資産）額">
          <a:extLst>
            <a:ext uri="{FF2B5EF4-FFF2-40B4-BE49-F238E27FC236}">
              <a16:creationId xmlns:a16="http://schemas.microsoft.com/office/drawing/2014/main" id="{7223CB0B-90EB-40D8-9499-5C933EF735EC}"/>
            </a:ext>
          </a:extLst>
        </xdr:cNvPr>
        <xdr:cNvSpPr txBox="1"/>
      </xdr:nvSpPr>
      <xdr:spPr>
        <a:xfrm>
          <a:off x="17324920" y="6394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69581</xdr:rowOff>
    </xdr:from>
    <xdr:ext cx="599010" cy="259045"/>
    <xdr:sp macro="" textlink="">
      <xdr:nvSpPr>
        <xdr:cNvPr id="513" name="n_4mainValue【一般廃棄物処理施設】&#10;一人当たり有形固定資産（償却資産）額">
          <a:extLst>
            <a:ext uri="{FF2B5EF4-FFF2-40B4-BE49-F238E27FC236}">
              <a16:creationId xmlns:a16="http://schemas.microsoft.com/office/drawing/2014/main" id="{A6095F99-2A5C-4B63-B4D5-1F8366CFF6E8}"/>
            </a:ext>
          </a:extLst>
        </xdr:cNvPr>
        <xdr:cNvSpPr txBox="1"/>
      </xdr:nvSpPr>
      <xdr:spPr>
        <a:xfrm>
          <a:off x="16524820" y="6391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4" name="正方形/長方形 513">
          <a:extLst>
            <a:ext uri="{FF2B5EF4-FFF2-40B4-BE49-F238E27FC236}">
              <a16:creationId xmlns:a16="http://schemas.microsoft.com/office/drawing/2014/main" id="{D4478BAA-F4AE-4E85-8DFD-4CDA31A3D096}"/>
            </a:ext>
          </a:extLst>
        </xdr:cNvPr>
        <xdr:cNvSpPr/>
      </xdr:nvSpPr>
      <xdr:spPr>
        <a:xfrm>
          <a:off x="112109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5" name="正方形/長方形 514">
          <a:extLst>
            <a:ext uri="{FF2B5EF4-FFF2-40B4-BE49-F238E27FC236}">
              <a16:creationId xmlns:a16="http://schemas.microsoft.com/office/drawing/2014/main" id="{EAD1DACE-0367-4E99-B108-DEE8D68A95C2}"/>
            </a:ext>
          </a:extLst>
        </xdr:cNvPr>
        <xdr:cNvSpPr/>
      </xdr:nvSpPr>
      <xdr:spPr>
        <a:xfrm>
          <a:off x="113157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6" name="正方形/長方形 515">
          <a:extLst>
            <a:ext uri="{FF2B5EF4-FFF2-40B4-BE49-F238E27FC236}">
              <a16:creationId xmlns:a16="http://schemas.microsoft.com/office/drawing/2014/main" id="{9501B3E4-D593-45CF-8291-3BDA23FB7B5A}"/>
            </a:ext>
          </a:extLst>
        </xdr:cNvPr>
        <xdr:cNvSpPr/>
      </xdr:nvSpPr>
      <xdr:spPr>
        <a:xfrm>
          <a:off x="113157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7" name="正方形/長方形 516">
          <a:extLst>
            <a:ext uri="{FF2B5EF4-FFF2-40B4-BE49-F238E27FC236}">
              <a16:creationId xmlns:a16="http://schemas.microsoft.com/office/drawing/2014/main" id="{A5166AC0-7972-425D-98F0-6B5B90F290A2}"/>
            </a:ext>
          </a:extLst>
        </xdr:cNvPr>
        <xdr:cNvSpPr/>
      </xdr:nvSpPr>
      <xdr:spPr>
        <a:xfrm>
          <a:off x="1223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8" name="正方形/長方形 517">
          <a:extLst>
            <a:ext uri="{FF2B5EF4-FFF2-40B4-BE49-F238E27FC236}">
              <a16:creationId xmlns:a16="http://schemas.microsoft.com/office/drawing/2014/main" id="{E1502276-2E84-4C12-BE55-62CA0B45F45B}"/>
            </a:ext>
          </a:extLst>
        </xdr:cNvPr>
        <xdr:cNvSpPr/>
      </xdr:nvSpPr>
      <xdr:spPr>
        <a:xfrm>
          <a:off x="1223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9" name="正方形/長方形 518">
          <a:extLst>
            <a:ext uri="{FF2B5EF4-FFF2-40B4-BE49-F238E27FC236}">
              <a16:creationId xmlns:a16="http://schemas.microsoft.com/office/drawing/2014/main" id="{3418F440-033F-4C4B-8FDF-ACC35EED9F42}"/>
            </a:ext>
          </a:extLst>
        </xdr:cNvPr>
        <xdr:cNvSpPr/>
      </xdr:nvSpPr>
      <xdr:spPr>
        <a:xfrm>
          <a:off x="132683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0" name="正方形/長方形 519">
          <a:extLst>
            <a:ext uri="{FF2B5EF4-FFF2-40B4-BE49-F238E27FC236}">
              <a16:creationId xmlns:a16="http://schemas.microsoft.com/office/drawing/2014/main" id="{ECAEEC72-ACE8-4836-A35A-BA49EC5C82E8}"/>
            </a:ext>
          </a:extLst>
        </xdr:cNvPr>
        <xdr:cNvSpPr/>
      </xdr:nvSpPr>
      <xdr:spPr>
        <a:xfrm>
          <a:off x="132683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1" name="正方形/長方形 520">
          <a:extLst>
            <a:ext uri="{FF2B5EF4-FFF2-40B4-BE49-F238E27FC236}">
              <a16:creationId xmlns:a16="http://schemas.microsoft.com/office/drawing/2014/main" id="{E1F91C2C-BAE8-4C42-9ABE-78C121F37BAF}"/>
            </a:ext>
          </a:extLst>
        </xdr:cNvPr>
        <xdr:cNvSpPr/>
      </xdr:nvSpPr>
      <xdr:spPr>
        <a:xfrm>
          <a:off x="112109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2" name="テキスト ボックス 521">
          <a:extLst>
            <a:ext uri="{FF2B5EF4-FFF2-40B4-BE49-F238E27FC236}">
              <a16:creationId xmlns:a16="http://schemas.microsoft.com/office/drawing/2014/main" id="{A3607C24-B66B-4AA4-9A57-6471CF4A15B3}"/>
            </a:ext>
          </a:extLst>
        </xdr:cNvPr>
        <xdr:cNvSpPr txBox="1"/>
      </xdr:nvSpPr>
      <xdr:spPr>
        <a:xfrm>
          <a:off x="11172825"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3" name="直線コネクタ 522">
          <a:extLst>
            <a:ext uri="{FF2B5EF4-FFF2-40B4-BE49-F238E27FC236}">
              <a16:creationId xmlns:a16="http://schemas.microsoft.com/office/drawing/2014/main" id="{43EF3894-2662-4961-AC6C-485F9BD19E99}"/>
            </a:ext>
          </a:extLst>
        </xdr:cNvPr>
        <xdr:cNvCxnSpPr/>
      </xdr:nvCxnSpPr>
      <xdr:spPr>
        <a:xfrm>
          <a:off x="11210925" y="108108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4" name="テキスト ボックス 523">
          <a:extLst>
            <a:ext uri="{FF2B5EF4-FFF2-40B4-BE49-F238E27FC236}">
              <a16:creationId xmlns:a16="http://schemas.microsoft.com/office/drawing/2014/main" id="{029BA38C-F3E2-4B13-AE5E-001DAAF8335C}"/>
            </a:ext>
          </a:extLst>
        </xdr:cNvPr>
        <xdr:cNvSpPr txBox="1"/>
      </xdr:nvSpPr>
      <xdr:spPr>
        <a:xfrm>
          <a:off x="107945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5" name="直線コネクタ 524">
          <a:extLst>
            <a:ext uri="{FF2B5EF4-FFF2-40B4-BE49-F238E27FC236}">
              <a16:creationId xmlns:a16="http://schemas.microsoft.com/office/drawing/2014/main" id="{9F50F150-3FAB-491D-9ABC-8343513F7279}"/>
            </a:ext>
          </a:extLst>
        </xdr:cNvPr>
        <xdr:cNvCxnSpPr/>
      </xdr:nvCxnSpPr>
      <xdr:spPr>
        <a:xfrm>
          <a:off x="11210925" y="104489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6" name="テキスト ボックス 525">
          <a:extLst>
            <a:ext uri="{FF2B5EF4-FFF2-40B4-BE49-F238E27FC236}">
              <a16:creationId xmlns:a16="http://schemas.microsoft.com/office/drawing/2014/main" id="{C3F48598-9C87-4027-A5C4-A9015CF9B45D}"/>
            </a:ext>
          </a:extLst>
        </xdr:cNvPr>
        <xdr:cNvSpPr txBox="1"/>
      </xdr:nvSpPr>
      <xdr:spPr>
        <a:xfrm>
          <a:off x="10794546" y="103130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7" name="直線コネクタ 526">
          <a:extLst>
            <a:ext uri="{FF2B5EF4-FFF2-40B4-BE49-F238E27FC236}">
              <a16:creationId xmlns:a16="http://schemas.microsoft.com/office/drawing/2014/main" id="{8CC5FF0A-353A-46B5-8446-9C0D5F943FE3}"/>
            </a:ext>
          </a:extLst>
        </xdr:cNvPr>
        <xdr:cNvCxnSpPr/>
      </xdr:nvCxnSpPr>
      <xdr:spPr>
        <a:xfrm>
          <a:off x="11210925" y="100869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8" name="テキスト ボックス 527">
          <a:extLst>
            <a:ext uri="{FF2B5EF4-FFF2-40B4-BE49-F238E27FC236}">
              <a16:creationId xmlns:a16="http://schemas.microsoft.com/office/drawing/2014/main" id="{B69E57BD-4E64-4232-8C93-CB041FCECC13}"/>
            </a:ext>
          </a:extLst>
        </xdr:cNvPr>
        <xdr:cNvSpPr txBox="1"/>
      </xdr:nvSpPr>
      <xdr:spPr>
        <a:xfrm>
          <a:off x="10845966" y="99511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9" name="直線コネクタ 528">
          <a:extLst>
            <a:ext uri="{FF2B5EF4-FFF2-40B4-BE49-F238E27FC236}">
              <a16:creationId xmlns:a16="http://schemas.microsoft.com/office/drawing/2014/main" id="{8BC18B3C-F30E-4A82-92A1-BB5838977F63}"/>
            </a:ext>
          </a:extLst>
        </xdr:cNvPr>
        <xdr:cNvCxnSpPr/>
      </xdr:nvCxnSpPr>
      <xdr:spPr>
        <a:xfrm>
          <a:off x="11210925" y="97250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30" name="テキスト ボックス 529">
          <a:extLst>
            <a:ext uri="{FF2B5EF4-FFF2-40B4-BE49-F238E27FC236}">
              <a16:creationId xmlns:a16="http://schemas.microsoft.com/office/drawing/2014/main" id="{3A03115E-F4A2-4D3A-8480-EBCEA502C24E}"/>
            </a:ext>
          </a:extLst>
        </xdr:cNvPr>
        <xdr:cNvSpPr txBox="1"/>
      </xdr:nvSpPr>
      <xdr:spPr>
        <a:xfrm>
          <a:off x="10845966" y="9589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31" name="直線コネクタ 530">
          <a:extLst>
            <a:ext uri="{FF2B5EF4-FFF2-40B4-BE49-F238E27FC236}">
              <a16:creationId xmlns:a16="http://schemas.microsoft.com/office/drawing/2014/main" id="{64CE1DFA-66B8-4FE7-B7CB-0EA73571700A}"/>
            </a:ext>
          </a:extLst>
        </xdr:cNvPr>
        <xdr:cNvCxnSpPr/>
      </xdr:nvCxnSpPr>
      <xdr:spPr>
        <a:xfrm>
          <a:off x="11210925" y="93726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2" name="テキスト ボックス 531">
          <a:extLst>
            <a:ext uri="{FF2B5EF4-FFF2-40B4-BE49-F238E27FC236}">
              <a16:creationId xmlns:a16="http://schemas.microsoft.com/office/drawing/2014/main" id="{11FBAF6F-165C-4D52-8E9B-37AF914E6B27}"/>
            </a:ext>
          </a:extLst>
        </xdr:cNvPr>
        <xdr:cNvSpPr txBox="1"/>
      </xdr:nvSpPr>
      <xdr:spPr>
        <a:xfrm>
          <a:off x="10845966" y="9236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3" name="直線コネクタ 532">
          <a:extLst>
            <a:ext uri="{FF2B5EF4-FFF2-40B4-BE49-F238E27FC236}">
              <a16:creationId xmlns:a16="http://schemas.microsoft.com/office/drawing/2014/main" id="{D7385439-4CF6-49D7-976F-4740FE3F07B0}"/>
            </a:ext>
          </a:extLst>
        </xdr:cNvPr>
        <xdr:cNvCxnSpPr/>
      </xdr:nvCxnSpPr>
      <xdr:spPr>
        <a:xfrm>
          <a:off x="11210925" y="90106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4" name="テキスト ボックス 533">
          <a:extLst>
            <a:ext uri="{FF2B5EF4-FFF2-40B4-BE49-F238E27FC236}">
              <a16:creationId xmlns:a16="http://schemas.microsoft.com/office/drawing/2014/main" id="{A2BDD857-A481-4CC3-84D0-FD5E402D0171}"/>
            </a:ext>
          </a:extLst>
        </xdr:cNvPr>
        <xdr:cNvSpPr txBox="1"/>
      </xdr:nvSpPr>
      <xdr:spPr>
        <a:xfrm>
          <a:off x="10845966" y="887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5" name="直線コネクタ 534">
          <a:extLst>
            <a:ext uri="{FF2B5EF4-FFF2-40B4-BE49-F238E27FC236}">
              <a16:creationId xmlns:a16="http://schemas.microsoft.com/office/drawing/2014/main" id="{13F6E893-0975-4A36-B2EE-B67D2DB3CCA5}"/>
            </a:ext>
          </a:extLst>
        </xdr:cNvPr>
        <xdr:cNvCxnSpPr/>
      </xdr:nvCxnSpPr>
      <xdr:spPr>
        <a:xfrm>
          <a:off x="11210925" y="86487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6" name="テキスト ボックス 535">
          <a:extLst>
            <a:ext uri="{FF2B5EF4-FFF2-40B4-BE49-F238E27FC236}">
              <a16:creationId xmlns:a16="http://schemas.microsoft.com/office/drawing/2014/main" id="{EB8D4A34-7A82-4524-96E2-E44F4533002C}"/>
            </a:ext>
          </a:extLst>
        </xdr:cNvPr>
        <xdr:cNvSpPr txBox="1"/>
      </xdr:nvSpPr>
      <xdr:spPr>
        <a:xfrm>
          <a:off x="10903736" y="85128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7" name="【保健センター・保健所】&#10;有形固定資産減価償却率グラフ枠">
          <a:extLst>
            <a:ext uri="{FF2B5EF4-FFF2-40B4-BE49-F238E27FC236}">
              <a16:creationId xmlns:a16="http://schemas.microsoft.com/office/drawing/2014/main" id="{23400332-125B-4ECB-A718-AACE85D5E44A}"/>
            </a:ext>
          </a:extLst>
        </xdr:cNvPr>
        <xdr:cNvSpPr/>
      </xdr:nvSpPr>
      <xdr:spPr>
        <a:xfrm>
          <a:off x="112109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152400</xdr:rowOff>
    </xdr:from>
    <xdr:to>
      <xdr:col>85</xdr:col>
      <xdr:colOff>126364</xdr:colOff>
      <xdr:row>64</xdr:row>
      <xdr:rowOff>76200</xdr:rowOff>
    </xdr:to>
    <xdr:cxnSp macro="">
      <xdr:nvCxnSpPr>
        <xdr:cNvPr id="538" name="直線コネクタ 537">
          <a:extLst>
            <a:ext uri="{FF2B5EF4-FFF2-40B4-BE49-F238E27FC236}">
              <a16:creationId xmlns:a16="http://schemas.microsoft.com/office/drawing/2014/main" id="{8272C89D-6686-4FA6-88CC-31CFF09AB004}"/>
            </a:ext>
          </a:extLst>
        </xdr:cNvPr>
        <xdr:cNvCxnSpPr/>
      </xdr:nvCxnSpPr>
      <xdr:spPr>
        <a:xfrm flipV="1">
          <a:off x="14696439" y="8905875"/>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539" name="【保健センター・保健所】&#10;有形固定資産減価償却率最小値テキスト">
          <a:extLst>
            <a:ext uri="{FF2B5EF4-FFF2-40B4-BE49-F238E27FC236}">
              <a16:creationId xmlns:a16="http://schemas.microsoft.com/office/drawing/2014/main" id="{CECB097D-0A2F-459E-B786-14BCA9E5391B}"/>
            </a:ext>
          </a:extLst>
        </xdr:cNvPr>
        <xdr:cNvSpPr txBox="1"/>
      </xdr:nvSpPr>
      <xdr:spPr>
        <a:xfrm>
          <a:off x="14735175" y="1045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540" name="直線コネクタ 539">
          <a:extLst>
            <a:ext uri="{FF2B5EF4-FFF2-40B4-BE49-F238E27FC236}">
              <a16:creationId xmlns:a16="http://schemas.microsoft.com/office/drawing/2014/main" id="{D080DE08-68C6-4D2B-B2AD-4EB2EBEA5478}"/>
            </a:ext>
          </a:extLst>
        </xdr:cNvPr>
        <xdr:cNvCxnSpPr/>
      </xdr:nvCxnSpPr>
      <xdr:spPr>
        <a:xfrm>
          <a:off x="14611350" y="104489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99077</xdr:rowOff>
    </xdr:from>
    <xdr:ext cx="405111" cy="259045"/>
    <xdr:sp macro="" textlink="">
      <xdr:nvSpPr>
        <xdr:cNvPr id="541" name="【保健センター・保健所】&#10;有形固定資産減価償却率最大値テキスト">
          <a:extLst>
            <a:ext uri="{FF2B5EF4-FFF2-40B4-BE49-F238E27FC236}">
              <a16:creationId xmlns:a16="http://schemas.microsoft.com/office/drawing/2014/main" id="{9C7C3172-F1D7-4B05-892E-45A1EE41C1AA}"/>
            </a:ext>
          </a:extLst>
        </xdr:cNvPr>
        <xdr:cNvSpPr txBox="1"/>
      </xdr:nvSpPr>
      <xdr:spPr>
        <a:xfrm>
          <a:off x="14735175" y="869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152400</xdr:rowOff>
    </xdr:from>
    <xdr:to>
      <xdr:col>86</xdr:col>
      <xdr:colOff>25400</xdr:colOff>
      <xdr:row>54</xdr:row>
      <xdr:rowOff>152400</xdr:rowOff>
    </xdr:to>
    <xdr:cxnSp macro="">
      <xdr:nvCxnSpPr>
        <xdr:cNvPr id="542" name="直線コネクタ 541">
          <a:extLst>
            <a:ext uri="{FF2B5EF4-FFF2-40B4-BE49-F238E27FC236}">
              <a16:creationId xmlns:a16="http://schemas.microsoft.com/office/drawing/2014/main" id="{66BDFD18-52E6-46C5-8B7E-E8A3771CE6B0}"/>
            </a:ext>
          </a:extLst>
        </xdr:cNvPr>
        <xdr:cNvCxnSpPr/>
      </xdr:nvCxnSpPr>
      <xdr:spPr>
        <a:xfrm>
          <a:off x="14611350" y="89058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42562</xdr:rowOff>
    </xdr:from>
    <xdr:ext cx="405111" cy="259045"/>
    <xdr:sp macro="" textlink="">
      <xdr:nvSpPr>
        <xdr:cNvPr id="543" name="【保健センター・保健所】&#10;有形固定資産減価償却率平均値テキスト">
          <a:extLst>
            <a:ext uri="{FF2B5EF4-FFF2-40B4-BE49-F238E27FC236}">
              <a16:creationId xmlns:a16="http://schemas.microsoft.com/office/drawing/2014/main" id="{374AD1BC-C372-46BF-8793-93CC81DF0CD4}"/>
            </a:ext>
          </a:extLst>
        </xdr:cNvPr>
        <xdr:cNvSpPr txBox="1"/>
      </xdr:nvSpPr>
      <xdr:spPr>
        <a:xfrm>
          <a:off x="14735175" y="94469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19685</xdr:rowOff>
    </xdr:from>
    <xdr:to>
      <xdr:col>85</xdr:col>
      <xdr:colOff>177800</xdr:colOff>
      <xdr:row>59</xdr:row>
      <xdr:rowOff>121285</xdr:rowOff>
    </xdr:to>
    <xdr:sp macro="" textlink="">
      <xdr:nvSpPr>
        <xdr:cNvPr id="544" name="フローチャート: 判断 543">
          <a:extLst>
            <a:ext uri="{FF2B5EF4-FFF2-40B4-BE49-F238E27FC236}">
              <a16:creationId xmlns:a16="http://schemas.microsoft.com/office/drawing/2014/main" id="{B4B06AF3-1469-4FEE-BDED-B6686EC12D1E}"/>
            </a:ext>
          </a:extLst>
        </xdr:cNvPr>
        <xdr:cNvSpPr/>
      </xdr:nvSpPr>
      <xdr:spPr>
        <a:xfrm>
          <a:off x="14649450" y="958278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154940</xdr:rowOff>
    </xdr:from>
    <xdr:to>
      <xdr:col>81</xdr:col>
      <xdr:colOff>101600</xdr:colOff>
      <xdr:row>59</xdr:row>
      <xdr:rowOff>85090</xdr:rowOff>
    </xdr:to>
    <xdr:sp macro="" textlink="">
      <xdr:nvSpPr>
        <xdr:cNvPr id="545" name="フローチャート: 判断 544">
          <a:extLst>
            <a:ext uri="{FF2B5EF4-FFF2-40B4-BE49-F238E27FC236}">
              <a16:creationId xmlns:a16="http://schemas.microsoft.com/office/drawing/2014/main" id="{CA03C081-65F4-4927-AFDF-17A8258EFC6A}"/>
            </a:ext>
          </a:extLst>
        </xdr:cNvPr>
        <xdr:cNvSpPr/>
      </xdr:nvSpPr>
      <xdr:spPr>
        <a:xfrm>
          <a:off x="13887450" y="955611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147320</xdr:rowOff>
    </xdr:from>
    <xdr:to>
      <xdr:col>76</xdr:col>
      <xdr:colOff>165100</xdr:colOff>
      <xdr:row>59</xdr:row>
      <xdr:rowOff>77470</xdr:rowOff>
    </xdr:to>
    <xdr:sp macro="" textlink="">
      <xdr:nvSpPr>
        <xdr:cNvPr id="546" name="フローチャート: 判断 545">
          <a:extLst>
            <a:ext uri="{FF2B5EF4-FFF2-40B4-BE49-F238E27FC236}">
              <a16:creationId xmlns:a16="http://schemas.microsoft.com/office/drawing/2014/main" id="{9635EB81-D5F5-4BD2-9243-EAB9CC20AA90}"/>
            </a:ext>
          </a:extLst>
        </xdr:cNvPr>
        <xdr:cNvSpPr/>
      </xdr:nvSpPr>
      <xdr:spPr>
        <a:xfrm>
          <a:off x="13096875" y="954532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160655</xdr:rowOff>
    </xdr:from>
    <xdr:to>
      <xdr:col>72</xdr:col>
      <xdr:colOff>38100</xdr:colOff>
      <xdr:row>59</xdr:row>
      <xdr:rowOff>90805</xdr:rowOff>
    </xdr:to>
    <xdr:sp macro="" textlink="">
      <xdr:nvSpPr>
        <xdr:cNvPr id="547" name="フローチャート: 判断 546">
          <a:extLst>
            <a:ext uri="{FF2B5EF4-FFF2-40B4-BE49-F238E27FC236}">
              <a16:creationId xmlns:a16="http://schemas.microsoft.com/office/drawing/2014/main" id="{9C10490E-FC99-4BA2-9D30-42C5A608DF8A}"/>
            </a:ext>
          </a:extLst>
        </xdr:cNvPr>
        <xdr:cNvSpPr/>
      </xdr:nvSpPr>
      <xdr:spPr>
        <a:xfrm>
          <a:off x="12296775" y="9565005"/>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57785</xdr:rowOff>
    </xdr:from>
    <xdr:to>
      <xdr:col>67</xdr:col>
      <xdr:colOff>101600</xdr:colOff>
      <xdr:row>58</xdr:row>
      <xdr:rowOff>159385</xdr:rowOff>
    </xdr:to>
    <xdr:sp macro="" textlink="">
      <xdr:nvSpPr>
        <xdr:cNvPr id="548" name="フローチャート: 判断 547">
          <a:extLst>
            <a:ext uri="{FF2B5EF4-FFF2-40B4-BE49-F238E27FC236}">
              <a16:creationId xmlns:a16="http://schemas.microsoft.com/office/drawing/2014/main" id="{3991EE41-4F94-45F8-A0CD-ABB6D372F50E}"/>
            </a:ext>
          </a:extLst>
        </xdr:cNvPr>
        <xdr:cNvSpPr/>
      </xdr:nvSpPr>
      <xdr:spPr>
        <a:xfrm>
          <a:off x="11487150" y="945896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AAA2CF34-7C41-4D7A-AC25-F1921AC15A53}"/>
            </a:ext>
          </a:extLst>
        </xdr:cNvPr>
        <xdr:cNvSpPr txBox="1"/>
      </xdr:nvSpPr>
      <xdr:spPr>
        <a:xfrm>
          <a:off x="1452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ACFC7907-FE6D-4618-8707-B2F925E01452}"/>
            </a:ext>
          </a:extLst>
        </xdr:cNvPr>
        <xdr:cNvSpPr txBox="1"/>
      </xdr:nvSpPr>
      <xdr:spPr>
        <a:xfrm>
          <a:off x="13763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10305F9E-E9CB-4708-9CAE-2B896678454C}"/>
            </a:ext>
          </a:extLst>
        </xdr:cNvPr>
        <xdr:cNvSpPr txBox="1"/>
      </xdr:nvSpPr>
      <xdr:spPr>
        <a:xfrm>
          <a:off x="12973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5F7DD2F1-993B-4270-95F5-16B3E6FF5313}"/>
            </a:ext>
          </a:extLst>
        </xdr:cNvPr>
        <xdr:cNvSpPr txBox="1"/>
      </xdr:nvSpPr>
      <xdr:spPr>
        <a:xfrm>
          <a:off x="12172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3" name="テキスト ボックス 552">
          <a:extLst>
            <a:ext uri="{FF2B5EF4-FFF2-40B4-BE49-F238E27FC236}">
              <a16:creationId xmlns:a16="http://schemas.microsoft.com/office/drawing/2014/main" id="{4FD786DB-671B-4096-AC5C-1DF6564BF595}"/>
            </a:ext>
          </a:extLst>
        </xdr:cNvPr>
        <xdr:cNvSpPr txBox="1"/>
      </xdr:nvSpPr>
      <xdr:spPr>
        <a:xfrm>
          <a:off x="11363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38735</xdr:rowOff>
    </xdr:from>
    <xdr:to>
      <xdr:col>85</xdr:col>
      <xdr:colOff>177800</xdr:colOff>
      <xdr:row>60</xdr:row>
      <xdr:rowOff>140335</xdr:rowOff>
    </xdr:to>
    <xdr:sp macro="" textlink="">
      <xdr:nvSpPr>
        <xdr:cNvPr id="554" name="楕円 553">
          <a:extLst>
            <a:ext uri="{FF2B5EF4-FFF2-40B4-BE49-F238E27FC236}">
              <a16:creationId xmlns:a16="http://schemas.microsoft.com/office/drawing/2014/main" id="{87D71D0B-AAD8-4508-BE05-ECD5BA5CFC52}"/>
            </a:ext>
          </a:extLst>
        </xdr:cNvPr>
        <xdr:cNvSpPr/>
      </xdr:nvSpPr>
      <xdr:spPr>
        <a:xfrm>
          <a:off x="14649450" y="976376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17162</xdr:rowOff>
    </xdr:from>
    <xdr:ext cx="405111" cy="259045"/>
    <xdr:sp macro="" textlink="">
      <xdr:nvSpPr>
        <xdr:cNvPr id="555" name="【保健センター・保健所】&#10;有形固定資産減価償却率該当値テキスト">
          <a:extLst>
            <a:ext uri="{FF2B5EF4-FFF2-40B4-BE49-F238E27FC236}">
              <a16:creationId xmlns:a16="http://schemas.microsoft.com/office/drawing/2014/main" id="{1E137093-F1B8-4FB8-9BDF-2F2B96A391F9}"/>
            </a:ext>
          </a:extLst>
        </xdr:cNvPr>
        <xdr:cNvSpPr txBox="1"/>
      </xdr:nvSpPr>
      <xdr:spPr>
        <a:xfrm>
          <a:off x="14735175" y="9742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158750</xdr:rowOff>
    </xdr:from>
    <xdr:to>
      <xdr:col>81</xdr:col>
      <xdr:colOff>101600</xdr:colOff>
      <xdr:row>60</xdr:row>
      <xdr:rowOff>88900</xdr:rowOff>
    </xdr:to>
    <xdr:sp macro="" textlink="">
      <xdr:nvSpPr>
        <xdr:cNvPr id="556" name="楕円 555">
          <a:extLst>
            <a:ext uri="{FF2B5EF4-FFF2-40B4-BE49-F238E27FC236}">
              <a16:creationId xmlns:a16="http://schemas.microsoft.com/office/drawing/2014/main" id="{7ECCA53A-7813-4F22-84B9-5CDFE9D85D36}"/>
            </a:ext>
          </a:extLst>
        </xdr:cNvPr>
        <xdr:cNvSpPr/>
      </xdr:nvSpPr>
      <xdr:spPr>
        <a:xfrm>
          <a:off x="13887450" y="972502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38100</xdr:rowOff>
    </xdr:from>
    <xdr:to>
      <xdr:col>85</xdr:col>
      <xdr:colOff>127000</xdr:colOff>
      <xdr:row>60</xdr:row>
      <xdr:rowOff>89535</xdr:rowOff>
    </xdr:to>
    <xdr:cxnSp macro="">
      <xdr:nvCxnSpPr>
        <xdr:cNvPr id="557" name="直線コネクタ 556">
          <a:extLst>
            <a:ext uri="{FF2B5EF4-FFF2-40B4-BE49-F238E27FC236}">
              <a16:creationId xmlns:a16="http://schemas.microsoft.com/office/drawing/2014/main" id="{B37C9B14-F738-415D-BB48-7D9575CCD610}"/>
            </a:ext>
          </a:extLst>
        </xdr:cNvPr>
        <xdr:cNvCxnSpPr/>
      </xdr:nvCxnSpPr>
      <xdr:spPr>
        <a:xfrm>
          <a:off x="13935075" y="9763125"/>
          <a:ext cx="762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107315</xdr:rowOff>
    </xdr:from>
    <xdr:to>
      <xdr:col>76</xdr:col>
      <xdr:colOff>165100</xdr:colOff>
      <xdr:row>60</xdr:row>
      <xdr:rowOff>37465</xdr:rowOff>
    </xdr:to>
    <xdr:sp macro="" textlink="">
      <xdr:nvSpPr>
        <xdr:cNvPr id="558" name="楕円 557">
          <a:extLst>
            <a:ext uri="{FF2B5EF4-FFF2-40B4-BE49-F238E27FC236}">
              <a16:creationId xmlns:a16="http://schemas.microsoft.com/office/drawing/2014/main" id="{B2DA9847-007F-4D3D-9BED-750C38DD9B6A}"/>
            </a:ext>
          </a:extLst>
        </xdr:cNvPr>
        <xdr:cNvSpPr/>
      </xdr:nvSpPr>
      <xdr:spPr>
        <a:xfrm>
          <a:off x="13096875" y="966724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158115</xdr:rowOff>
    </xdr:from>
    <xdr:to>
      <xdr:col>81</xdr:col>
      <xdr:colOff>50800</xdr:colOff>
      <xdr:row>60</xdr:row>
      <xdr:rowOff>38100</xdr:rowOff>
    </xdr:to>
    <xdr:cxnSp macro="">
      <xdr:nvCxnSpPr>
        <xdr:cNvPr id="559" name="直線コネクタ 558">
          <a:extLst>
            <a:ext uri="{FF2B5EF4-FFF2-40B4-BE49-F238E27FC236}">
              <a16:creationId xmlns:a16="http://schemas.microsoft.com/office/drawing/2014/main" id="{12187362-DDC3-40DD-8713-37726238D5FA}"/>
            </a:ext>
          </a:extLst>
        </xdr:cNvPr>
        <xdr:cNvCxnSpPr/>
      </xdr:nvCxnSpPr>
      <xdr:spPr>
        <a:xfrm>
          <a:off x="13144500" y="9724390"/>
          <a:ext cx="790575" cy="38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55880</xdr:rowOff>
    </xdr:from>
    <xdr:to>
      <xdr:col>72</xdr:col>
      <xdr:colOff>38100</xdr:colOff>
      <xdr:row>59</xdr:row>
      <xdr:rowOff>157480</xdr:rowOff>
    </xdr:to>
    <xdr:sp macro="" textlink="">
      <xdr:nvSpPr>
        <xdr:cNvPr id="560" name="楕円 559">
          <a:extLst>
            <a:ext uri="{FF2B5EF4-FFF2-40B4-BE49-F238E27FC236}">
              <a16:creationId xmlns:a16="http://schemas.microsoft.com/office/drawing/2014/main" id="{C76ACC29-7C47-4CFB-9800-4506918B3AA5}"/>
            </a:ext>
          </a:extLst>
        </xdr:cNvPr>
        <xdr:cNvSpPr/>
      </xdr:nvSpPr>
      <xdr:spPr>
        <a:xfrm>
          <a:off x="12296775" y="961898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106680</xdr:rowOff>
    </xdr:from>
    <xdr:to>
      <xdr:col>76</xdr:col>
      <xdr:colOff>114300</xdr:colOff>
      <xdr:row>59</xdr:row>
      <xdr:rowOff>158115</xdr:rowOff>
    </xdr:to>
    <xdr:cxnSp macro="">
      <xdr:nvCxnSpPr>
        <xdr:cNvPr id="561" name="直線コネクタ 560">
          <a:extLst>
            <a:ext uri="{FF2B5EF4-FFF2-40B4-BE49-F238E27FC236}">
              <a16:creationId xmlns:a16="http://schemas.microsoft.com/office/drawing/2014/main" id="{A438AB46-7C1C-4719-8ED9-3DEBF84B1F2F}"/>
            </a:ext>
          </a:extLst>
        </xdr:cNvPr>
        <xdr:cNvCxnSpPr/>
      </xdr:nvCxnSpPr>
      <xdr:spPr>
        <a:xfrm>
          <a:off x="12344400" y="9666605"/>
          <a:ext cx="800100" cy="57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4445</xdr:rowOff>
    </xdr:from>
    <xdr:to>
      <xdr:col>67</xdr:col>
      <xdr:colOff>101600</xdr:colOff>
      <xdr:row>59</xdr:row>
      <xdr:rowOff>106045</xdr:rowOff>
    </xdr:to>
    <xdr:sp macro="" textlink="">
      <xdr:nvSpPr>
        <xdr:cNvPr id="562" name="楕円 561">
          <a:extLst>
            <a:ext uri="{FF2B5EF4-FFF2-40B4-BE49-F238E27FC236}">
              <a16:creationId xmlns:a16="http://schemas.microsoft.com/office/drawing/2014/main" id="{69CDDB36-4822-4AA0-863E-36DDF0D38C57}"/>
            </a:ext>
          </a:extLst>
        </xdr:cNvPr>
        <xdr:cNvSpPr/>
      </xdr:nvSpPr>
      <xdr:spPr>
        <a:xfrm>
          <a:off x="11487150" y="957072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55245</xdr:rowOff>
    </xdr:from>
    <xdr:to>
      <xdr:col>71</xdr:col>
      <xdr:colOff>177800</xdr:colOff>
      <xdr:row>59</xdr:row>
      <xdr:rowOff>106680</xdr:rowOff>
    </xdr:to>
    <xdr:cxnSp macro="">
      <xdr:nvCxnSpPr>
        <xdr:cNvPr id="563" name="直線コネクタ 562">
          <a:extLst>
            <a:ext uri="{FF2B5EF4-FFF2-40B4-BE49-F238E27FC236}">
              <a16:creationId xmlns:a16="http://schemas.microsoft.com/office/drawing/2014/main" id="{C607B158-2AF0-45A5-919D-4EC86897287D}"/>
            </a:ext>
          </a:extLst>
        </xdr:cNvPr>
        <xdr:cNvCxnSpPr/>
      </xdr:nvCxnSpPr>
      <xdr:spPr>
        <a:xfrm>
          <a:off x="11534775" y="9618345"/>
          <a:ext cx="809625"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101617</xdr:rowOff>
    </xdr:from>
    <xdr:ext cx="405111" cy="259045"/>
    <xdr:sp macro="" textlink="">
      <xdr:nvSpPr>
        <xdr:cNvPr id="564" name="n_1aveValue【保健センター・保健所】&#10;有形固定資産減価償却率">
          <a:extLst>
            <a:ext uri="{FF2B5EF4-FFF2-40B4-BE49-F238E27FC236}">
              <a16:creationId xmlns:a16="http://schemas.microsoft.com/office/drawing/2014/main" id="{1235CE15-7340-4409-B275-2047416AFC25}"/>
            </a:ext>
          </a:extLst>
        </xdr:cNvPr>
        <xdr:cNvSpPr txBox="1"/>
      </xdr:nvSpPr>
      <xdr:spPr>
        <a:xfrm>
          <a:off x="13745219" y="9344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93997</xdr:rowOff>
    </xdr:from>
    <xdr:ext cx="405111" cy="259045"/>
    <xdr:sp macro="" textlink="">
      <xdr:nvSpPr>
        <xdr:cNvPr id="565" name="n_2aveValue【保健センター・保健所】&#10;有形固定資産減価償却率">
          <a:extLst>
            <a:ext uri="{FF2B5EF4-FFF2-40B4-BE49-F238E27FC236}">
              <a16:creationId xmlns:a16="http://schemas.microsoft.com/office/drawing/2014/main" id="{A90FED5D-3070-4F25-825D-913BDFAAD346}"/>
            </a:ext>
          </a:extLst>
        </xdr:cNvPr>
        <xdr:cNvSpPr txBox="1"/>
      </xdr:nvSpPr>
      <xdr:spPr>
        <a:xfrm>
          <a:off x="12964169" y="933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107332</xdr:rowOff>
    </xdr:from>
    <xdr:ext cx="405111" cy="259045"/>
    <xdr:sp macro="" textlink="">
      <xdr:nvSpPr>
        <xdr:cNvPr id="566" name="n_3aveValue【保健センター・保健所】&#10;有形固定資産減価償却率">
          <a:extLst>
            <a:ext uri="{FF2B5EF4-FFF2-40B4-BE49-F238E27FC236}">
              <a16:creationId xmlns:a16="http://schemas.microsoft.com/office/drawing/2014/main" id="{A67E56E7-CBF7-4340-9354-D612F9F3EB0B}"/>
            </a:ext>
          </a:extLst>
        </xdr:cNvPr>
        <xdr:cNvSpPr txBox="1"/>
      </xdr:nvSpPr>
      <xdr:spPr>
        <a:xfrm>
          <a:off x="12164069" y="9343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4462</xdr:rowOff>
    </xdr:from>
    <xdr:ext cx="405111" cy="259045"/>
    <xdr:sp macro="" textlink="">
      <xdr:nvSpPr>
        <xdr:cNvPr id="567" name="n_4aveValue【保健センター・保健所】&#10;有形固定資産減価償却率">
          <a:extLst>
            <a:ext uri="{FF2B5EF4-FFF2-40B4-BE49-F238E27FC236}">
              <a16:creationId xmlns:a16="http://schemas.microsoft.com/office/drawing/2014/main" id="{DCD3327B-FC5D-403C-82A1-557A2187F720}"/>
            </a:ext>
          </a:extLst>
        </xdr:cNvPr>
        <xdr:cNvSpPr txBox="1"/>
      </xdr:nvSpPr>
      <xdr:spPr>
        <a:xfrm>
          <a:off x="11354444" y="9246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80027</xdr:rowOff>
    </xdr:from>
    <xdr:ext cx="405111" cy="259045"/>
    <xdr:sp macro="" textlink="">
      <xdr:nvSpPr>
        <xdr:cNvPr id="568" name="n_1mainValue【保健センター・保健所】&#10;有形固定資産減価償却率">
          <a:extLst>
            <a:ext uri="{FF2B5EF4-FFF2-40B4-BE49-F238E27FC236}">
              <a16:creationId xmlns:a16="http://schemas.microsoft.com/office/drawing/2014/main" id="{576814F7-B611-4CA6-8AA6-2864324E88BD}"/>
            </a:ext>
          </a:extLst>
        </xdr:cNvPr>
        <xdr:cNvSpPr txBox="1"/>
      </xdr:nvSpPr>
      <xdr:spPr>
        <a:xfrm>
          <a:off x="13745219" y="9808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28592</xdr:rowOff>
    </xdr:from>
    <xdr:ext cx="405111" cy="259045"/>
    <xdr:sp macro="" textlink="">
      <xdr:nvSpPr>
        <xdr:cNvPr id="569" name="n_2mainValue【保健センター・保健所】&#10;有形固定資産減価償却率">
          <a:extLst>
            <a:ext uri="{FF2B5EF4-FFF2-40B4-BE49-F238E27FC236}">
              <a16:creationId xmlns:a16="http://schemas.microsoft.com/office/drawing/2014/main" id="{6925A1C1-90CD-4784-B429-AF113C6B25CC}"/>
            </a:ext>
          </a:extLst>
        </xdr:cNvPr>
        <xdr:cNvSpPr txBox="1"/>
      </xdr:nvSpPr>
      <xdr:spPr>
        <a:xfrm>
          <a:off x="12964169" y="9750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148607</xdr:rowOff>
    </xdr:from>
    <xdr:ext cx="405111" cy="259045"/>
    <xdr:sp macro="" textlink="">
      <xdr:nvSpPr>
        <xdr:cNvPr id="570" name="n_3mainValue【保健センター・保健所】&#10;有形固定資産減価償却率">
          <a:extLst>
            <a:ext uri="{FF2B5EF4-FFF2-40B4-BE49-F238E27FC236}">
              <a16:creationId xmlns:a16="http://schemas.microsoft.com/office/drawing/2014/main" id="{203E70B1-DB6E-43AA-A858-5CC1178116D9}"/>
            </a:ext>
          </a:extLst>
        </xdr:cNvPr>
        <xdr:cNvSpPr txBox="1"/>
      </xdr:nvSpPr>
      <xdr:spPr>
        <a:xfrm>
          <a:off x="12164069" y="970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97172</xdr:rowOff>
    </xdr:from>
    <xdr:ext cx="405111" cy="259045"/>
    <xdr:sp macro="" textlink="">
      <xdr:nvSpPr>
        <xdr:cNvPr id="571" name="n_4mainValue【保健センター・保健所】&#10;有形固定資産減価償却率">
          <a:extLst>
            <a:ext uri="{FF2B5EF4-FFF2-40B4-BE49-F238E27FC236}">
              <a16:creationId xmlns:a16="http://schemas.microsoft.com/office/drawing/2014/main" id="{28FCD2B8-6301-49B7-B9CD-36326CD0DC81}"/>
            </a:ext>
          </a:extLst>
        </xdr:cNvPr>
        <xdr:cNvSpPr txBox="1"/>
      </xdr:nvSpPr>
      <xdr:spPr>
        <a:xfrm>
          <a:off x="11354444" y="9660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2" name="正方形/長方形 571">
          <a:extLst>
            <a:ext uri="{FF2B5EF4-FFF2-40B4-BE49-F238E27FC236}">
              <a16:creationId xmlns:a16="http://schemas.microsoft.com/office/drawing/2014/main" id="{4D1AE56A-E322-45D5-97A8-7336C0B0548E}"/>
            </a:ext>
          </a:extLst>
        </xdr:cNvPr>
        <xdr:cNvSpPr/>
      </xdr:nvSpPr>
      <xdr:spPr>
        <a:xfrm>
          <a:off x="164592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3" name="正方形/長方形 572">
          <a:extLst>
            <a:ext uri="{FF2B5EF4-FFF2-40B4-BE49-F238E27FC236}">
              <a16:creationId xmlns:a16="http://schemas.microsoft.com/office/drawing/2014/main" id="{F3575E14-26B8-4D50-9E76-42E1FEFF9480}"/>
            </a:ext>
          </a:extLst>
        </xdr:cNvPr>
        <xdr:cNvSpPr/>
      </xdr:nvSpPr>
      <xdr:spPr>
        <a:xfrm>
          <a:off x="165830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4" name="正方形/長方形 573">
          <a:extLst>
            <a:ext uri="{FF2B5EF4-FFF2-40B4-BE49-F238E27FC236}">
              <a16:creationId xmlns:a16="http://schemas.microsoft.com/office/drawing/2014/main" id="{CCA7D366-0D77-4249-8029-1FAA59B69DC6}"/>
            </a:ext>
          </a:extLst>
        </xdr:cNvPr>
        <xdr:cNvSpPr/>
      </xdr:nvSpPr>
      <xdr:spPr>
        <a:xfrm>
          <a:off x="165830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5" name="正方形/長方形 574">
          <a:extLst>
            <a:ext uri="{FF2B5EF4-FFF2-40B4-BE49-F238E27FC236}">
              <a16:creationId xmlns:a16="http://schemas.microsoft.com/office/drawing/2014/main" id="{4C7E83AC-770D-47DC-8D20-E2C93D10E788}"/>
            </a:ext>
          </a:extLst>
        </xdr:cNvPr>
        <xdr:cNvSpPr/>
      </xdr:nvSpPr>
      <xdr:spPr>
        <a:xfrm>
          <a:off x="174879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6" name="正方形/長方形 575">
          <a:extLst>
            <a:ext uri="{FF2B5EF4-FFF2-40B4-BE49-F238E27FC236}">
              <a16:creationId xmlns:a16="http://schemas.microsoft.com/office/drawing/2014/main" id="{23EF16ED-D5BB-4026-B8CD-D358BDEB992B}"/>
            </a:ext>
          </a:extLst>
        </xdr:cNvPr>
        <xdr:cNvSpPr/>
      </xdr:nvSpPr>
      <xdr:spPr>
        <a:xfrm>
          <a:off x="174879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7" name="正方形/長方形 576">
          <a:extLst>
            <a:ext uri="{FF2B5EF4-FFF2-40B4-BE49-F238E27FC236}">
              <a16:creationId xmlns:a16="http://schemas.microsoft.com/office/drawing/2014/main" id="{166D7581-388F-4B08-A4EB-E1039586B7CC}"/>
            </a:ext>
          </a:extLst>
        </xdr:cNvPr>
        <xdr:cNvSpPr/>
      </xdr:nvSpPr>
      <xdr:spPr>
        <a:xfrm>
          <a:off x="185166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8" name="正方形/長方形 577">
          <a:extLst>
            <a:ext uri="{FF2B5EF4-FFF2-40B4-BE49-F238E27FC236}">
              <a16:creationId xmlns:a16="http://schemas.microsoft.com/office/drawing/2014/main" id="{C38C3CA9-7FEB-4C90-ACEA-898E83167802}"/>
            </a:ext>
          </a:extLst>
        </xdr:cNvPr>
        <xdr:cNvSpPr/>
      </xdr:nvSpPr>
      <xdr:spPr>
        <a:xfrm>
          <a:off x="185166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9" name="正方形/長方形 578">
          <a:extLst>
            <a:ext uri="{FF2B5EF4-FFF2-40B4-BE49-F238E27FC236}">
              <a16:creationId xmlns:a16="http://schemas.microsoft.com/office/drawing/2014/main" id="{943A7ADA-BC75-4952-813F-D396CB5C07BD}"/>
            </a:ext>
          </a:extLst>
        </xdr:cNvPr>
        <xdr:cNvSpPr/>
      </xdr:nvSpPr>
      <xdr:spPr>
        <a:xfrm>
          <a:off x="164592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0" name="テキスト ボックス 579">
          <a:extLst>
            <a:ext uri="{FF2B5EF4-FFF2-40B4-BE49-F238E27FC236}">
              <a16:creationId xmlns:a16="http://schemas.microsoft.com/office/drawing/2014/main" id="{7DC59D89-DF7C-4625-B57A-7956A7FEA127}"/>
            </a:ext>
          </a:extLst>
        </xdr:cNvPr>
        <xdr:cNvSpPr txBox="1"/>
      </xdr:nvSpPr>
      <xdr:spPr>
        <a:xfrm>
          <a:off x="16440150"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1" name="直線コネクタ 580">
          <a:extLst>
            <a:ext uri="{FF2B5EF4-FFF2-40B4-BE49-F238E27FC236}">
              <a16:creationId xmlns:a16="http://schemas.microsoft.com/office/drawing/2014/main" id="{8D9420B8-8A1F-44C4-8408-CC22A095208D}"/>
            </a:ext>
          </a:extLst>
        </xdr:cNvPr>
        <xdr:cNvCxnSpPr/>
      </xdr:nvCxnSpPr>
      <xdr:spPr>
        <a:xfrm>
          <a:off x="164592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63</xdr:row>
      <xdr:rowOff>57150</xdr:rowOff>
    </xdr:from>
    <xdr:to>
      <xdr:col>120</xdr:col>
      <xdr:colOff>114300</xdr:colOff>
      <xdr:row>63</xdr:row>
      <xdr:rowOff>57150</xdr:rowOff>
    </xdr:to>
    <xdr:cxnSp macro="">
      <xdr:nvCxnSpPr>
        <xdr:cNvPr id="582" name="直線コネクタ 581">
          <a:extLst>
            <a:ext uri="{FF2B5EF4-FFF2-40B4-BE49-F238E27FC236}">
              <a16:creationId xmlns:a16="http://schemas.microsoft.com/office/drawing/2014/main" id="{140B25D5-9EB7-45BE-B941-887543710404}"/>
            </a:ext>
          </a:extLst>
        </xdr:cNvPr>
        <xdr:cNvCxnSpPr/>
      </xdr:nvCxnSpPr>
      <xdr:spPr>
        <a:xfrm>
          <a:off x="16459200" y="10267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83" name="テキスト ボックス 582">
          <a:extLst>
            <a:ext uri="{FF2B5EF4-FFF2-40B4-BE49-F238E27FC236}">
              <a16:creationId xmlns:a16="http://schemas.microsoft.com/office/drawing/2014/main" id="{B01A51D6-D558-4812-B94F-AD37CC4B049E}"/>
            </a:ext>
          </a:extLst>
        </xdr:cNvPr>
        <xdr:cNvSpPr txBox="1"/>
      </xdr:nvSpPr>
      <xdr:spPr>
        <a:xfrm>
          <a:off x="16052346" y="10132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4" name="直線コネクタ 583">
          <a:extLst>
            <a:ext uri="{FF2B5EF4-FFF2-40B4-BE49-F238E27FC236}">
              <a16:creationId xmlns:a16="http://schemas.microsoft.com/office/drawing/2014/main" id="{AE8D84BD-7789-49E3-ADC2-713DB04C48C0}"/>
            </a:ext>
          </a:extLst>
        </xdr:cNvPr>
        <xdr:cNvCxnSpPr/>
      </xdr:nvCxnSpPr>
      <xdr:spPr>
        <a:xfrm>
          <a:off x="16459200" y="972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5" name="テキスト ボックス 584">
          <a:extLst>
            <a:ext uri="{FF2B5EF4-FFF2-40B4-BE49-F238E27FC236}">
              <a16:creationId xmlns:a16="http://schemas.microsoft.com/office/drawing/2014/main" id="{D4C8968A-F8B2-4408-9FD8-4E254385E163}"/>
            </a:ext>
          </a:extLst>
        </xdr:cNvPr>
        <xdr:cNvSpPr txBox="1"/>
      </xdr:nvSpPr>
      <xdr:spPr>
        <a:xfrm>
          <a:off x="16052346" y="9589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86" name="直線コネクタ 585">
          <a:extLst>
            <a:ext uri="{FF2B5EF4-FFF2-40B4-BE49-F238E27FC236}">
              <a16:creationId xmlns:a16="http://schemas.microsoft.com/office/drawing/2014/main" id="{DD1EA298-8B15-44B7-8D43-1A4D803D0549}"/>
            </a:ext>
          </a:extLst>
        </xdr:cNvPr>
        <xdr:cNvCxnSpPr/>
      </xdr:nvCxnSpPr>
      <xdr:spPr>
        <a:xfrm>
          <a:off x="16459200" y="91916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87" name="テキスト ボックス 586">
          <a:extLst>
            <a:ext uri="{FF2B5EF4-FFF2-40B4-BE49-F238E27FC236}">
              <a16:creationId xmlns:a16="http://schemas.microsoft.com/office/drawing/2014/main" id="{25C3DF2F-174D-47C3-A162-D1D02BA8BBA1}"/>
            </a:ext>
          </a:extLst>
        </xdr:cNvPr>
        <xdr:cNvSpPr txBox="1"/>
      </xdr:nvSpPr>
      <xdr:spPr>
        <a:xfrm>
          <a:off x="16052346" y="9055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8" name="直線コネクタ 587">
          <a:extLst>
            <a:ext uri="{FF2B5EF4-FFF2-40B4-BE49-F238E27FC236}">
              <a16:creationId xmlns:a16="http://schemas.microsoft.com/office/drawing/2014/main" id="{37A2573C-E366-42FB-B43C-ABA47CFA3D4E}"/>
            </a:ext>
          </a:extLst>
        </xdr:cNvPr>
        <xdr:cNvCxnSpPr/>
      </xdr:nvCxnSpPr>
      <xdr:spPr>
        <a:xfrm>
          <a:off x="164592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9" name="テキスト ボックス 588">
          <a:extLst>
            <a:ext uri="{FF2B5EF4-FFF2-40B4-BE49-F238E27FC236}">
              <a16:creationId xmlns:a16="http://schemas.microsoft.com/office/drawing/2014/main" id="{D600FF0C-A5CA-49A0-B737-8EC54FB678FE}"/>
            </a:ext>
          </a:extLst>
        </xdr:cNvPr>
        <xdr:cNvSpPr txBox="1"/>
      </xdr:nvSpPr>
      <xdr:spPr>
        <a:xfrm>
          <a:off x="16052346" y="851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0" name="【保健センター・保健所】&#10;一人当たり面積グラフ枠">
          <a:extLst>
            <a:ext uri="{FF2B5EF4-FFF2-40B4-BE49-F238E27FC236}">
              <a16:creationId xmlns:a16="http://schemas.microsoft.com/office/drawing/2014/main" id="{24377F4D-DF5D-4956-939E-FC5F2B1B8DD9}"/>
            </a:ext>
          </a:extLst>
        </xdr:cNvPr>
        <xdr:cNvSpPr/>
      </xdr:nvSpPr>
      <xdr:spPr>
        <a:xfrm>
          <a:off x="164592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149161</xdr:rowOff>
    </xdr:from>
    <xdr:to>
      <xdr:col>116</xdr:col>
      <xdr:colOff>62864</xdr:colOff>
      <xdr:row>63</xdr:row>
      <xdr:rowOff>46863</xdr:rowOff>
    </xdr:to>
    <xdr:cxnSp macro="">
      <xdr:nvCxnSpPr>
        <xdr:cNvPr id="591" name="直線コネクタ 590">
          <a:extLst>
            <a:ext uri="{FF2B5EF4-FFF2-40B4-BE49-F238E27FC236}">
              <a16:creationId xmlns:a16="http://schemas.microsoft.com/office/drawing/2014/main" id="{64BBB00F-A200-4538-9C78-9C8F0C592B00}"/>
            </a:ext>
          </a:extLst>
        </xdr:cNvPr>
        <xdr:cNvCxnSpPr/>
      </xdr:nvCxnSpPr>
      <xdr:spPr>
        <a:xfrm flipV="1">
          <a:off x="19954239" y="9061386"/>
          <a:ext cx="0" cy="1199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50690</xdr:rowOff>
    </xdr:from>
    <xdr:ext cx="469744" cy="259045"/>
    <xdr:sp macro="" textlink="">
      <xdr:nvSpPr>
        <xdr:cNvPr id="592" name="【保健センター・保健所】&#10;一人当たり面積最小値テキスト">
          <a:extLst>
            <a:ext uri="{FF2B5EF4-FFF2-40B4-BE49-F238E27FC236}">
              <a16:creationId xmlns:a16="http://schemas.microsoft.com/office/drawing/2014/main" id="{2D47FDA3-E14D-4C93-AA1C-2F8C2A974CDA}"/>
            </a:ext>
          </a:extLst>
        </xdr:cNvPr>
        <xdr:cNvSpPr txBox="1"/>
      </xdr:nvSpPr>
      <xdr:spPr>
        <a:xfrm>
          <a:off x="19992975" y="10258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46863</xdr:rowOff>
    </xdr:from>
    <xdr:to>
      <xdr:col>116</xdr:col>
      <xdr:colOff>152400</xdr:colOff>
      <xdr:row>63</xdr:row>
      <xdr:rowOff>46863</xdr:rowOff>
    </xdr:to>
    <xdr:cxnSp macro="">
      <xdr:nvCxnSpPr>
        <xdr:cNvPr id="593" name="直線コネクタ 592">
          <a:extLst>
            <a:ext uri="{FF2B5EF4-FFF2-40B4-BE49-F238E27FC236}">
              <a16:creationId xmlns:a16="http://schemas.microsoft.com/office/drawing/2014/main" id="{97380F7B-B1EA-462E-BC88-6C998E83A881}"/>
            </a:ext>
          </a:extLst>
        </xdr:cNvPr>
        <xdr:cNvCxnSpPr/>
      </xdr:nvCxnSpPr>
      <xdr:spPr>
        <a:xfrm>
          <a:off x="19878675" y="1026083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95838</xdr:rowOff>
    </xdr:from>
    <xdr:ext cx="469744" cy="259045"/>
    <xdr:sp macro="" textlink="">
      <xdr:nvSpPr>
        <xdr:cNvPr id="594" name="【保健センター・保健所】&#10;一人当たり面積最大値テキスト">
          <a:extLst>
            <a:ext uri="{FF2B5EF4-FFF2-40B4-BE49-F238E27FC236}">
              <a16:creationId xmlns:a16="http://schemas.microsoft.com/office/drawing/2014/main" id="{B5880CC2-0407-4AF4-B305-01F73E3EC500}"/>
            </a:ext>
          </a:extLst>
        </xdr:cNvPr>
        <xdr:cNvSpPr txBox="1"/>
      </xdr:nvSpPr>
      <xdr:spPr>
        <a:xfrm>
          <a:off x="19992975" y="8849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149161</xdr:rowOff>
    </xdr:from>
    <xdr:to>
      <xdr:col>116</xdr:col>
      <xdr:colOff>152400</xdr:colOff>
      <xdr:row>55</xdr:row>
      <xdr:rowOff>149161</xdr:rowOff>
    </xdr:to>
    <xdr:cxnSp macro="">
      <xdr:nvCxnSpPr>
        <xdr:cNvPr id="595" name="直線コネクタ 594">
          <a:extLst>
            <a:ext uri="{FF2B5EF4-FFF2-40B4-BE49-F238E27FC236}">
              <a16:creationId xmlns:a16="http://schemas.microsoft.com/office/drawing/2014/main" id="{E2879892-BD75-4DA6-B60E-4DC6E41B40BB}"/>
            </a:ext>
          </a:extLst>
        </xdr:cNvPr>
        <xdr:cNvCxnSpPr/>
      </xdr:nvCxnSpPr>
      <xdr:spPr>
        <a:xfrm>
          <a:off x="19878675" y="906138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82948</xdr:rowOff>
    </xdr:from>
    <xdr:ext cx="469744" cy="259045"/>
    <xdr:sp macro="" textlink="">
      <xdr:nvSpPr>
        <xdr:cNvPr id="596" name="【保健センター・保健所】&#10;一人当たり面積平均値テキスト">
          <a:extLst>
            <a:ext uri="{FF2B5EF4-FFF2-40B4-BE49-F238E27FC236}">
              <a16:creationId xmlns:a16="http://schemas.microsoft.com/office/drawing/2014/main" id="{401D5410-7A46-496E-9DEC-93B17F8A647E}"/>
            </a:ext>
          </a:extLst>
        </xdr:cNvPr>
        <xdr:cNvSpPr txBox="1"/>
      </xdr:nvSpPr>
      <xdr:spPr>
        <a:xfrm>
          <a:off x="19992975" y="98111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60071</xdr:rowOff>
    </xdr:from>
    <xdr:to>
      <xdr:col>116</xdr:col>
      <xdr:colOff>114300</xdr:colOff>
      <xdr:row>61</xdr:row>
      <xdr:rowOff>161671</xdr:rowOff>
    </xdr:to>
    <xdr:sp macro="" textlink="">
      <xdr:nvSpPr>
        <xdr:cNvPr id="597" name="フローチャート: 判断 596">
          <a:extLst>
            <a:ext uri="{FF2B5EF4-FFF2-40B4-BE49-F238E27FC236}">
              <a16:creationId xmlns:a16="http://schemas.microsoft.com/office/drawing/2014/main" id="{5B68EEA3-8674-40B9-A87F-68FD6C2B5160}"/>
            </a:ext>
          </a:extLst>
        </xdr:cNvPr>
        <xdr:cNvSpPr/>
      </xdr:nvSpPr>
      <xdr:spPr>
        <a:xfrm>
          <a:off x="19897725" y="9947021"/>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80073</xdr:rowOff>
    </xdr:from>
    <xdr:to>
      <xdr:col>112</xdr:col>
      <xdr:colOff>38100</xdr:colOff>
      <xdr:row>62</xdr:row>
      <xdr:rowOff>10223</xdr:rowOff>
    </xdr:to>
    <xdr:sp macro="" textlink="">
      <xdr:nvSpPr>
        <xdr:cNvPr id="598" name="フローチャート: 判断 597">
          <a:extLst>
            <a:ext uri="{FF2B5EF4-FFF2-40B4-BE49-F238E27FC236}">
              <a16:creationId xmlns:a16="http://schemas.microsoft.com/office/drawing/2014/main" id="{1014A4A5-B129-49AE-B794-116ECF4F9E06}"/>
            </a:ext>
          </a:extLst>
        </xdr:cNvPr>
        <xdr:cNvSpPr/>
      </xdr:nvSpPr>
      <xdr:spPr>
        <a:xfrm>
          <a:off x="19154775" y="9970198"/>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90360</xdr:rowOff>
    </xdr:from>
    <xdr:to>
      <xdr:col>107</xdr:col>
      <xdr:colOff>101600</xdr:colOff>
      <xdr:row>62</xdr:row>
      <xdr:rowOff>20510</xdr:rowOff>
    </xdr:to>
    <xdr:sp macro="" textlink="">
      <xdr:nvSpPr>
        <xdr:cNvPr id="599" name="フローチャート: 判断 598">
          <a:extLst>
            <a:ext uri="{FF2B5EF4-FFF2-40B4-BE49-F238E27FC236}">
              <a16:creationId xmlns:a16="http://schemas.microsoft.com/office/drawing/2014/main" id="{D0C8AA0D-94CD-42EB-B94C-616EC75EAA28}"/>
            </a:ext>
          </a:extLst>
        </xdr:cNvPr>
        <xdr:cNvSpPr/>
      </xdr:nvSpPr>
      <xdr:spPr>
        <a:xfrm>
          <a:off x="18345150" y="997413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107506</xdr:rowOff>
    </xdr:from>
    <xdr:to>
      <xdr:col>102</xdr:col>
      <xdr:colOff>165100</xdr:colOff>
      <xdr:row>62</xdr:row>
      <xdr:rowOff>37656</xdr:rowOff>
    </xdr:to>
    <xdr:sp macro="" textlink="">
      <xdr:nvSpPr>
        <xdr:cNvPr id="600" name="フローチャート: 判断 599">
          <a:extLst>
            <a:ext uri="{FF2B5EF4-FFF2-40B4-BE49-F238E27FC236}">
              <a16:creationId xmlns:a16="http://schemas.microsoft.com/office/drawing/2014/main" id="{B668879F-2844-4F41-987A-D3E54B4B755E}"/>
            </a:ext>
          </a:extLst>
        </xdr:cNvPr>
        <xdr:cNvSpPr/>
      </xdr:nvSpPr>
      <xdr:spPr>
        <a:xfrm>
          <a:off x="17554575" y="999128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66929</xdr:rowOff>
    </xdr:from>
    <xdr:to>
      <xdr:col>98</xdr:col>
      <xdr:colOff>38100</xdr:colOff>
      <xdr:row>62</xdr:row>
      <xdr:rowOff>168529</xdr:rowOff>
    </xdr:to>
    <xdr:sp macro="" textlink="">
      <xdr:nvSpPr>
        <xdr:cNvPr id="601" name="フローチャート: 判断 600">
          <a:extLst>
            <a:ext uri="{FF2B5EF4-FFF2-40B4-BE49-F238E27FC236}">
              <a16:creationId xmlns:a16="http://schemas.microsoft.com/office/drawing/2014/main" id="{4A8C6B02-BB93-405C-BD43-AE8543CB4F30}"/>
            </a:ext>
          </a:extLst>
        </xdr:cNvPr>
        <xdr:cNvSpPr/>
      </xdr:nvSpPr>
      <xdr:spPr>
        <a:xfrm>
          <a:off x="16754475" y="1011262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D17B7F0D-B5F0-4600-B49C-DF9CFD4758A8}"/>
            </a:ext>
          </a:extLst>
        </xdr:cNvPr>
        <xdr:cNvSpPr txBox="1"/>
      </xdr:nvSpPr>
      <xdr:spPr>
        <a:xfrm>
          <a:off x="197834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2863653E-2413-48F8-80E1-254866057311}"/>
            </a:ext>
          </a:extLst>
        </xdr:cNvPr>
        <xdr:cNvSpPr txBox="1"/>
      </xdr:nvSpPr>
      <xdr:spPr>
        <a:xfrm>
          <a:off x="19030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1AB3B9E9-01DC-43E4-87DC-06AA4A086D80}"/>
            </a:ext>
          </a:extLst>
        </xdr:cNvPr>
        <xdr:cNvSpPr txBox="1"/>
      </xdr:nvSpPr>
      <xdr:spPr>
        <a:xfrm>
          <a:off x="18221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5B5B6F7E-BA87-40B8-B473-B5B5A04FC2E8}"/>
            </a:ext>
          </a:extLst>
        </xdr:cNvPr>
        <xdr:cNvSpPr txBox="1"/>
      </xdr:nvSpPr>
      <xdr:spPr>
        <a:xfrm>
          <a:off x="174307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268F5CE7-2503-42B2-889C-8CCDBE4DF5FA}"/>
            </a:ext>
          </a:extLst>
        </xdr:cNvPr>
        <xdr:cNvSpPr txBox="1"/>
      </xdr:nvSpPr>
      <xdr:spPr>
        <a:xfrm>
          <a:off x="166306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122936</xdr:rowOff>
    </xdr:from>
    <xdr:to>
      <xdr:col>116</xdr:col>
      <xdr:colOff>114300</xdr:colOff>
      <xdr:row>62</xdr:row>
      <xdr:rowOff>53086</xdr:rowOff>
    </xdr:to>
    <xdr:sp macro="" textlink="">
      <xdr:nvSpPr>
        <xdr:cNvPr id="607" name="楕円 606">
          <a:extLst>
            <a:ext uri="{FF2B5EF4-FFF2-40B4-BE49-F238E27FC236}">
              <a16:creationId xmlns:a16="http://schemas.microsoft.com/office/drawing/2014/main" id="{AF71BD1C-DF76-4066-84D8-7EB12959D690}"/>
            </a:ext>
          </a:extLst>
        </xdr:cNvPr>
        <xdr:cNvSpPr/>
      </xdr:nvSpPr>
      <xdr:spPr>
        <a:xfrm>
          <a:off x="19897725" y="10013061"/>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101363</xdr:rowOff>
    </xdr:from>
    <xdr:ext cx="469744" cy="259045"/>
    <xdr:sp macro="" textlink="">
      <xdr:nvSpPr>
        <xdr:cNvPr id="608" name="【保健センター・保健所】&#10;一人当たり面積該当値テキスト">
          <a:extLst>
            <a:ext uri="{FF2B5EF4-FFF2-40B4-BE49-F238E27FC236}">
              <a16:creationId xmlns:a16="http://schemas.microsoft.com/office/drawing/2014/main" id="{05AC4A3C-586E-44F6-B36F-7BE2671DC407}"/>
            </a:ext>
          </a:extLst>
        </xdr:cNvPr>
        <xdr:cNvSpPr txBox="1"/>
      </xdr:nvSpPr>
      <xdr:spPr>
        <a:xfrm>
          <a:off x="19992975" y="999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126936</xdr:rowOff>
    </xdr:from>
    <xdr:to>
      <xdr:col>112</xdr:col>
      <xdr:colOff>38100</xdr:colOff>
      <xdr:row>62</xdr:row>
      <xdr:rowOff>57086</xdr:rowOff>
    </xdr:to>
    <xdr:sp macro="" textlink="">
      <xdr:nvSpPr>
        <xdr:cNvPr id="609" name="楕円 608">
          <a:extLst>
            <a:ext uri="{FF2B5EF4-FFF2-40B4-BE49-F238E27FC236}">
              <a16:creationId xmlns:a16="http://schemas.microsoft.com/office/drawing/2014/main" id="{74CB8835-9725-4F15-9FB5-46AA080E7537}"/>
            </a:ext>
          </a:extLst>
        </xdr:cNvPr>
        <xdr:cNvSpPr/>
      </xdr:nvSpPr>
      <xdr:spPr>
        <a:xfrm>
          <a:off x="19154775" y="10010711"/>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2286</xdr:rowOff>
    </xdr:from>
    <xdr:to>
      <xdr:col>116</xdr:col>
      <xdr:colOff>63500</xdr:colOff>
      <xdr:row>62</xdr:row>
      <xdr:rowOff>6286</xdr:rowOff>
    </xdr:to>
    <xdr:cxnSp macro="">
      <xdr:nvCxnSpPr>
        <xdr:cNvPr id="610" name="直線コネクタ 609">
          <a:extLst>
            <a:ext uri="{FF2B5EF4-FFF2-40B4-BE49-F238E27FC236}">
              <a16:creationId xmlns:a16="http://schemas.microsoft.com/office/drawing/2014/main" id="{83B589A2-889B-4772-9649-745E35D0266F}"/>
            </a:ext>
          </a:extLst>
        </xdr:cNvPr>
        <xdr:cNvCxnSpPr/>
      </xdr:nvCxnSpPr>
      <xdr:spPr>
        <a:xfrm flipV="1">
          <a:off x="19202400" y="10051161"/>
          <a:ext cx="752475" cy="7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131508</xdr:rowOff>
    </xdr:from>
    <xdr:to>
      <xdr:col>107</xdr:col>
      <xdr:colOff>101600</xdr:colOff>
      <xdr:row>62</xdr:row>
      <xdr:rowOff>61658</xdr:rowOff>
    </xdr:to>
    <xdr:sp macro="" textlink="">
      <xdr:nvSpPr>
        <xdr:cNvPr id="611" name="楕円 610">
          <a:extLst>
            <a:ext uri="{FF2B5EF4-FFF2-40B4-BE49-F238E27FC236}">
              <a16:creationId xmlns:a16="http://schemas.microsoft.com/office/drawing/2014/main" id="{547E2744-AFA2-4DA9-902E-600E010F7540}"/>
            </a:ext>
          </a:extLst>
        </xdr:cNvPr>
        <xdr:cNvSpPr/>
      </xdr:nvSpPr>
      <xdr:spPr>
        <a:xfrm>
          <a:off x="18345150" y="10018458"/>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6286</xdr:rowOff>
    </xdr:from>
    <xdr:to>
      <xdr:col>111</xdr:col>
      <xdr:colOff>177800</xdr:colOff>
      <xdr:row>62</xdr:row>
      <xdr:rowOff>10858</xdr:rowOff>
    </xdr:to>
    <xdr:cxnSp macro="">
      <xdr:nvCxnSpPr>
        <xdr:cNvPr id="612" name="直線コネクタ 611">
          <a:extLst>
            <a:ext uri="{FF2B5EF4-FFF2-40B4-BE49-F238E27FC236}">
              <a16:creationId xmlns:a16="http://schemas.microsoft.com/office/drawing/2014/main" id="{31BDD3C1-D101-459F-B0FC-7C233345FCF6}"/>
            </a:ext>
          </a:extLst>
        </xdr:cNvPr>
        <xdr:cNvCxnSpPr/>
      </xdr:nvCxnSpPr>
      <xdr:spPr>
        <a:xfrm flipV="1">
          <a:off x="18392775" y="10058336"/>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134366</xdr:rowOff>
    </xdr:from>
    <xdr:to>
      <xdr:col>102</xdr:col>
      <xdr:colOff>165100</xdr:colOff>
      <xdr:row>62</xdr:row>
      <xdr:rowOff>64516</xdr:rowOff>
    </xdr:to>
    <xdr:sp macro="" textlink="">
      <xdr:nvSpPr>
        <xdr:cNvPr id="613" name="楕円 612">
          <a:extLst>
            <a:ext uri="{FF2B5EF4-FFF2-40B4-BE49-F238E27FC236}">
              <a16:creationId xmlns:a16="http://schemas.microsoft.com/office/drawing/2014/main" id="{ED666045-5FD5-4405-814A-5F2D490027F5}"/>
            </a:ext>
          </a:extLst>
        </xdr:cNvPr>
        <xdr:cNvSpPr/>
      </xdr:nvSpPr>
      <xdr:spPr>
        <a:xfrm>
          <a:off x="17554575" y="1002131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10858</xdr:rowOff>
    </xdr:from>
    <xdr:to>
      <xdr:col>107</xdr:col>
      <xdr:colOff>50800</xdr:colOff>
      <xdr:row>62</xdr:row>
      <xdr:rowOff>13716</xdr:rowOff>
    </xdr:to>
    <xdr:cxnSp macro="">
      <xdr:nvCxnSpPr>
        <xdr:cNvPr id="614" name="直線コネクタ 613">
          <a:extLst>
            <a:ext uri="{FF2B5EF4-FFF2-40B4-BE49-F238E27FC236}">
              <a16:creationId xmlns:a16="http://schemas.microsoft.com/office/drawing/2014/main" id="{71207A44-CF46-4DC6-8A92-4B89891A46A0}"/>
            </a:ext>
          </a:extLst>
        </xdr:cNvPr>
        <xdr:cNvCxnSpPr/>
      </xdr:nvCxnSpPr>
      <xdr:spPr>
        <a:xfrm flipV="1">
          <a:off x="17602200" y="10056558"/>
          <a:ext cx="790575" cy="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137795</xdr:rowOff>
    </xdr:from>
    <xdr:to>
      <xdr:col>98</xdr:col>
      <xdr:colOff>38100</xdr:colOff>
      <xdr:row>62</xdr:row>
      <xdr:rowOff>67945</xdr:rowOff>
    </xdr:to>
    <xdr:sp macro="" textlink="">
      <xdr:nvSpPr>
        <xdr:cNvPr id="615" name="楕円 614">
          <a:extLst>
            <a:ext uri="{FF2B5EF4-FFF2-40B4-BE49-F238E27FC236}">
              <a16:creationId xmlns:a16="http://schemas.microsoft.com/office/drawing/2014/main" id="{F3235A9F-A57B-4757-A691-CF7EA98EC571}"/>
            </a:ext>
          </a:extLst>
        </xdr:cNvPr>
        <xdr:cNvSpPr/>
      </xdr:nvSpPr>
      <xdr:spPr>
        <a:xfrm>
          <a:off x="16754475" y="10027920"/>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13716</xdr:rowOff>
    </xdr:from>
    <xdr:to>
      <xdr:col>102</xdr:col>
      <xdr:colOff>114300</xdr:colOff>
      <xdr:row>62</xdr:row>
      <xdr:rowOff>17145</xdr:rowOff>
    </xdr:to>
    <xdr:cxnSp macro="">
      <xdr:nvCxnSpPr>
        <xdr:cNvPr id="616" name="直線コネクタ 615">
          <a:extLst>
            <a:ext uri="{FF2B5EF4-FFF2-40B4-BE49-F238E27FC236}">
              <a16:creationId xmlns:a16="http://schemas.microsoft.com/office/drawing/2014/main" id="{809C48E3-A3E4-471E-8E3C-790A074F49B9}"/>
            </a:ext>
          </a:extLst>
        </xdr:cNvPr>
        <xdr:cNvCxnSpPr/>
      </xdr:nvCxnSpPr>
      <xdr:spPr>
        <a:xfrm flipV="1">
          <a:off x="16802100" y="10059416"/>
          <a:ext cx="800100" cy="6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26750</xdr:rowOff>
    </xdr:from>
    <xdr:ext cx="469744" cy="259045"/>
    <xdr:sp macro="" textlink="">
      <xdr:nvSpPr>
        <xdr:cNvPr id="617" name="n_1aveValue【保健センター・保健所】&#10;一人当たり面積">
          <a:extLst>
            <a:ext uri="{FF2B5EF4-FFF2-40B4-BE49-F238E27FC236}">
              <a16:creationId xmlns:a16="http://schemas.microsoft.com/office/drawing/2014/main" id="{FB998F3B-2E34-432C-96B1-A7B13C34471F}"/>
            </a:ext>
          </a:extLst>
        </xdr:cNvPr>
        <xdr:cNvSpPr txBox="1"/>
      </xdr:nvSpPr>
      <xdr:spPr>
        <a:xfrm>
          <a:off x="18983402" y="9754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37037</xdr:rowOff>
    </xdr:from>
    <xdr:ext cx="469744" cy="259045"/>
    <xdr:sp macro="" textlink="">
      <xdr:nvSpPr>
        <xdr:cNvPr id="618" name="n_2aveValue【保健センター・保健所】&#10;一人当たり面積">
          <a:extLst>
            <a:ext uri="{FF2B5EF4-FFF2-40B4-BE49-F238E27FC236}">
              <a16:creationId xmlns:a16="http://schemas.microsoft.com/office/drawing/2014/main" id="{36D63C82-23CF-4A9F-9775-253FEB0EB91A}"/>
            </a:ext>
          </a:extLst>
        </xdr:cNvPr>
        <xdr:cNvSpPr txBox="1"/>
      </xdr:nvSpPr>
      <xdr:spPr>
        <a:xfrm>
          <a:off x="18183302" y="9762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54183</xdr:rowOff>
    </xdr:from>
    <xdr:ext cx="469744" cy="259045"/>
    <xdr:sp macro="" textlink="">
      <xdr:nvSpPr>
        <xdr:cNvPr id="619" name="n_3aveValue【保健センター・保健所】&#10;一人当たり面積">
          <a:extLst>
            <a:ext uri="{FF2B5EF4-FFF2-40B4-BE49-F238E27FC236}">
              <a16:creationId xmlns:a16="http://schemas.microsoft.com/office/drawing/2014/main" id="{EA8FA671-069C-4942-A112-0DDE68121C31}"/>
            </a:ext>
          </a:extLst>
        </xdr:cNvPr>
        <xdr:cNvSpPr txBox="1"/>
      </xdr:nvSpPr>
      <xdr:spPr>
        <a:xfrm>
          <a:off x="17383202" y="9779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159656</xdr:rowOff>
    </xdr:from>
    <xdr:ext cx="469744" cy="259045"/>
    <xdr:sp macro="" textlink="">
      <xdr:nvSpPr>
        <xdr:cNvPr id="620" name="n_4aveValue【保健センター・保健所】&#10;一人当たり面積">
          <a:extLst>
            <a:ext uri="{FF2B5EF4-FFF2-40B4-BE49-F238E27FC236}">
              <a16:creationId xmlns:a16="http://schemas.microsoft.com/office/drawing/2014/main" id="{27128EFE-97C6-40E7-B77F-7E4664A9D04C}"/>
            </a:ext>
          </a:extLst>
        </xdr:cNvPr>
        <xdr:cNvSpPr txBox="1"/>
      </xdr:nvSpPr>
      <xdr:spPr>
        <a:xfrm>
          <a:off x="16592627" y="10211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48213</xdr:rowOff>
    </xdr:from>
    <xdr:ext cx="469744" cy="259045"/>
    <xdr:sp macro="" textlink="">
      <xdr:nvSpPr>
        <xdr:cNvPr id="621" name="n_1mainValue【保健センター・保健所】&#10;一人当たり面積">
          <a:extLst>
            <a:ext uri="{FF2B5EF4-FFF2-40B4-BE49-F238E27FC236}">
              <a16:creationId xmlns:a16="http://schemas.microsoft.com/office/drawing/2014/main" id="{8DE83194-3167-48E1-B2C7-441BC09E86D4}"/>
            </a:ext>
          </a:extLst>
        </xdr:cNvPr>
        <xdr:cNvSpPr txBox="1"/>
      </xdr:nvSpPr>
      <xdr:spPr>
        <a:xfrm>
          <a:off x="18983402" y="10093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52785</xdr:rowOff>
    </xdr:from>
    <xdr:ext cx="469744" cy="259045"/>
    <xdr:sp macro="" textlink="">
      <xdr:nvSpPr>
        <xdr:cNvPr id="622" name="n_2mainValue【保健センター・保健所】&#10;一人当たり面積">
          <a:extLst>
            <a:ext uri="{FF2B5EF4-FFF2-40B4-BE49-F238E27FC236}">
              <a16:creationId xmlns:a16="http://schemas.microsoft.com/office/drawing/2014/main" id="{2AE548F5-4D5A-4754-ABC2-31AFCDD9F68F}"/>
            </a:ext>
          </a:extLst>
        </xdr:cNvPr>
        <xdr:cNvSpPr txBox="1"/>
      </xdr:nvSpPr>
      <xdr:spPr>
        <a:xfrm>
          <a:off x="18183302" y="10098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55643</xdr:rowOff>
    </xdr:from>
    <xdr:ext cx="469744" cy="259045"/>
    <xdr:sp macro="" textlink="">
      <xdr:nvSpPr>
        <xdr:cNvPr id="623" name="n_3mainValue【保健センター・保健所】&#10;一人当たり面積">
          <a:extLst>
            <a:ext uri="{FF2B5EF4-FFF2-40B4-BE49-F238E27FC236}">
              <a16:creationId xmlns:a16="http://schemas.microsoft.com/office/drawing/2014/main" id="{E5FB1780-E6C1-4BBC-99AB-E01EC43B43B1}"/>
            </a:ext>
          </a:extLst>
        </xdr:cNvPr>
        <xdr:cNvSpPr txBox="1"/>
      </xdr:nvSpPr>
      <xdr:spPr>
        <a:xfrm>
          <a:off x="17383202" y="10104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84472</xdr:rowOff>
    </xdr:from>
    <xdr:ext cx="469744" cy="259045"/>
    <xdr:sp macro="" textlink="">
      <xdr:nvSpPr>
        <xdr:cNvPr id="624" name="n_4mainValue【保健センター・保健所】&#10;一人当たり面積">
          <a:extLst>
            <a:ext uri="{FF2B5EF4-FFF2-40B4-BE49-F238E27FC236}">
              <a16:creationId xmlns:a16="http://schemas.microsoft.com/office/drawing/2014/main" id="{C121FC9E-1E8F-4A82-99C4-ED4B629B2017}"/>
            </a:ext>
          </a:extLst>
        </xdr:cNvPr>
        <xdr:cNvSpPr txBox="1"/>
      </xdr:nvSpPr>
      <xdr:spPr>
        <a:xfrm>
          <a:off x="16592627" y="9812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5" name="正方形/長方形 624">
          <a:extLst>
            <a:ext uri="{FF2B5EF4-FFF2-40B4-BE49-F238E27FC236}">
              <a16:creationId xmlns:a16="http://schemas.microsoft.com/office/drawing/2014/main" id="{15857735-9106-4C8E-9D43-3E5217EE97E9}"/>
            </a:ext>
          </a:extLst>
        </xdr:cNvPr>
        <xdr:cNvSpPr/>
      </xdr:nvSpPr>
      <xdr:spPr>
        <a:xfrm>
          <a:off x="112109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6" name="正方形/長方形 625">
          <a:extLst>
            <a:ext uri="{FF2B5EF4-FFF2-40B4-BE49-F238E27FC236}">
              <a16:creationId xmlns:a16="http://schemas.microsoft.com/office/drawing/2014/main" id="{CC63EF0B-1F46-494A-8B4F-A3BCC7AD19FF}"/>
            </a:ext>
          </a:extLst>
        </xdr:cNvPr>
        <xdr:cNvSpPr/>
      </xdr:nvSpPr>
      <xdr:spPr>
        <a:xfrm>
          <a:off x="113157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7" name="正方形/長方形 626">
          <a:extLst>
            <a:ext uri="{FF2B5EF4-FFF2-40B4-BE49-F238E27FC236}">
              <a16:creationId xmlns:a16="http://schemas.microsoft.com/office/drawing/2014/main" id="{605B67F3-FE40-4D4B-B037-408A86962BB2}"/>
            </a:ext>
          </a:extLst>
        </xdr:cNvPr>
        <xdr:cNvSpPr/>
      </xdr:nvSpPr>
      <xdr:spPr>
        <a:xfrm>
          <a:off x="113157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8" name="正方形/長方形 627">
          <a:extLst>
            <a:ext uri="{FF2B5EF4-FFF2-40B4-BE49-F238E27FC236}">
              <a16:creationId xmlns:a16="http://schemas.microsoft.com/office/drawing/2014/main" id="{63840C06-D45C-4D75-AD74-812B72AF8E98}"/>
            </a:ext>
          </a:extLst>
        </xdr:cNvPr>
        <xdr:cNvSpPr/>
      </xdr:nvSpPr>
      <xdr:spPr>
        <a:xfrm>
          <a:off x="1223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9" name="正方形/長方形 628">
          <a:extLst>
            <a:ext uri="{FF2B5EF4-FFF2-40B4-BE49-F238E27FC236}">
              <a16:creationId xmlns:a16="http://schemas.microsoft.com/office/drawing/2014/main" id="{AF6D9555-3721-4105-B83A-CC5D6C12301B}"/>
            </a:ext>
          </a:extLst>
        </xdr:cNvPr>
        <xdr:cNvSpPr/>
      </xdr:nvSpPr>
      <xdr:spPr>
        <a:xfrm>
          <a:off x="1223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0" name="正方形/長方形 629">
          <a:extLst>
            <a:ext uri="{FF2B5EF4-FFF2-40B4-BE49-F238E27FC236}">
              <a16:creationId xmlns:a16="http://schemas.microsoft.com/office/drawing/2014/main" id="{D2372E6D-9E00-4A80-8705-466A6CEA3783}"/>
            </a:ext>
          </a:extLst>
        </xdr:cNvPr>
        <xdr:cNvSpPr/>
      </xdr:nvSpPr>
      <xdr:spPr>
        <a:xfrm>
          <a:off x="132683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1" name="正方形/長方形 630">
          <a:extLst>
            <a:ext uri="{FF2B5EF4-FFF2-40B4-BE49-F238E27FC236}">
              <a16:creationId xmlns:a16="http://schemas.microsoft.com/office/drawing/2014/main" id="{59026805-800A-49F9-9230-0D622E87F78E}"/>
            </a:ext>
          </a:extLst>
        </xdr:cNvPr>
        <xdr:cNvSpPr/>
      </xdr:nvSpPr>
      <xdr:spPr>
        <a:xfrm>
          <a:off x="132683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2" name="正方形/長方形 631">
          <a:extLst>
            <a:ext uri="{FF2B5EF4-FFF2-40B4-BE49-F238E27FC236}">
              <a16:creationId xmlns:a16="http://schemas.microsoft.com/office/drawing/2014/main" id="{AC210604-8863-4178-8220-BD0B4FB79A01}"/>
            </a:ext>
          </a:extLst>
        </xdr:cNvPr>
        <xdr:cNvSpPr/>
      </xdr:nvSpPr>
      <xdr:spPr>
        <a:xfrm>
          <a:off x="112109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3" name="テキスト ボックス 632">
          <a:extLst>
            <a:ext uri="{FF2B5EF4-FFF2-40B4-BE49-F238E27FC236}">
              <a16:creationId xmlns:a16="http://schemas.microsoft.com/office/drawing/2014/main" id="{B444298D-59B1-4FD0-8812-D4A03A8FA4B1}"/>
            </a:ext>
          </a:extLst>
        </xdr:cNvPr>
        <xdr:cNvSpPr txBox="1"/>
      </xdr:nvSpPr>
      <xdr:spPr>
        <a:xfrm>
          <a:off x="11172825"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4" name="直線コネクタ 633">
          <a:extLst>
            <a:ext uri="{FF2B5EF4-FFF2-40B4-BE49-F238E27FC236}">
              <a16:creationId xmlns:a16="http://schemas.microsoft.com/office/drawing/2014/main" id="{E6B33D82-A1C6-4971-B25D-43C58F259C80}"/>
            </a:ext>
          </a:extLst>
        </xdr:cNvPr>
        <xdr:cNvCxnSpPr/>
      </xdr:nvCxnSpPr>
      <xdr:spPr>
        <a:xfrm>
          <a:off x="11210925" y="144113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5" name="テキスト ボックス 634">
          <a:extLst>
            <a:ext uri="{FF2B5EF4-FFF2-40B4-BE49-F238E27FC236}">
              <a16:creationId xmlns:a16="http://schemas.microsoft.com/office/drawing/2014/main" id="{C5B695E7-ABAA-4539-A180-77277775281D}"/>
            </a:ext>
          </a:extLst>
        </xdr:cNvPr>
        <xdr:cNvSpPr txBox="1"/>
      </xdr:nvSpPr>
      <xdr:spPr>
        <a:xfrm>
          <a:off x="107945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6" name="直線コネクタ 635">
          <a:extLst>
            <a:ext uri="{FF2B5EF4-FFF2-40B4-BE49-F238E27FC236}">
              <a16:creationId xmlns:a16="http://schemas.microsoft.com/office/drawing/2014/main" id="{B591CF97-A273-488B-9A6F-619521C20136}"/>
            </a:ext>
          </a:extLst>
        </xdr:cNvPr>
        <xdr:cNvCxnSpPr/>
      </xdr:nvCxnSpPr>
      <xdr:spPr>
        <a:xfrm>
          <a:off x="11210925" y="1409427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7" name="テキスト ボックス 636">
          <a:extLst>
            <a:ext uri="{FF2B5EF4-FFF2-40B4-BE49-F238E27FC236}">
              <a16:creationId xmlns:a16="http://schemas.microsoft.com/office/drawing/2014/main" id="{288CE7D9-F3A0-46E5-BFFD-88E47916BF3D}"/>
            </a:ext>
          </a:extLst>
        </xdr:cNvPr>
        <xdr:cNvSpPr txBox="1"/>
      </xdr:nvSpPr>
      <xdr:spPr>
        <a:xfrm>
          <a:off x="10794546" y="139647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8" name="直線コネクタ 637">
          <a:extLst>
            <a:ext uri="{FF2B5EF4-FFF2-40B4-BE49-F238E27FC236}">
              <a16:creationId xmlns:a16="http://schemas.microsoft.com/office/drawing/2014/main" id="{1181B051-8348-4D73-852C-6CF77E7D1C33}"/>
            </a:ext>
          </a:extLst>
        </xdr:cNvPr>
        <xdr:cNvCxnSpPr/>
      </xdr:nvCxnSpPr>
      <xdr:spPr>
        <a:xfrm>
          <a:off x="11210925" y="1378358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9" name="テキスト ボックス 638">
          <a:extLst>
            <a:ext uri="{FF2B5EF4-FFF2-40B4-BE49-F238E27FC236}">
              <a16:creationId xmlns:a16="http://schemas.microsoft.com/office/drawing/2014/main" id="{70F0FCF4-740E-4625-9071-7854E7CC0484}"/>
            </a:ext>
          </a:extLst>
        </xdr:cNvPr>
        <xdr:cNvSpPr txBox="1"/>
      </xdr:nvSpPr>
      <xdr:spPr>
        <a:xfrm>
          <a:off x="10845966" y="136572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0" name="直線コネクタ 639">
          <a:extLst>
            <a:ext uri="{FF2B5EF4-FFF2-40B4-BE49-F238E27FC236}">
              <a16:creationId xmlns:a16="http://schemas.microsoft.com/office/drawing/2014/main" id="{C0788219-0167-4EEE-8F75-A212A4EC473D}"/>
            </a:ext>
          </a:extLst>
        </xdr:cNvPr>
        <xdr:cNvCxnSpPr/>
      </xdr:nvCxnSpPr>
      <xdr:spPr>
        <a:xfrm>
          <a:off x="11210925" y="1347606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1" name="テキスト ボックス 640">
          <a:extLst>
            <a:ext uri="{FF2B5EF4-FFF2-40B4-BE49-F238E27FC236}">
              <a16:creationId xmlns:a16="http://schemas.microsoft.com/office/drawing/2014/main" id="{9BE35D35-3607-48C1-8E2B-1C215DAB5DFE}"/>
            </a:ext>
          </a:extLst>
        </xdr:cNvPr>
        <xdr:cNvSpPr txBox="1"/>
      </xdr:nvSpPr>
      <xdr:spPr>
        <a:xfrm>
          <a:off x="10845966" y="1334653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2" name="直線コネクタ 641">
          <a:extLst>
            <a:ext uri="{FF2B5EF4-FFF2-40B4-BE49-F238E27FC236}">
              <a16:creationId xmlns:a16="http://schemas.microsoft.com/office/drawing/2014/main" id="{67B74209-B040-44DB-AE8A-084BD9BD68F5}"/>
            </a:ext>
          </a:extLst>
        </xdr:cNvPr>
        <xdr:cNvCxnSpPr/>
      </xdr:nvCxnSpPr>
      <xdr:spPr>
        <a:xfrm>
          <a:off x="11210925" y="1317488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3" name="テキスト ボックス 642">
          <a:extLst>
            <a:ext uri="{FF2B5EF4-FFF2-40B4-BE49-F238E27FC236}">
              <a16:creationId xmlns:a16="http://schemas.microsoft.com/office/drawing/2014/main" id="{A4B6A1BC-D49B-4876-9642-88BE82B107CF}"/>
            </a:ext>
          </a:extLst>
        </xdr:cNvPr>
        <xdr:cNvSpPr txBox="1"/>
      </xdr:nvSpPr>
      <xdr:spPr>
        <a:xfrm>
          <a:off x="10845966" y="130390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4" name="直線コネクタ 643">
          <a:extLst>
            <a:ext uri="{FF2B5EF4-FFF2-40B4-BE49-F238E27FC236}">
              <a16:creationId xmlns:a16="http://schemas.microsoft.com/office/drawing/2014/main" id="{E1C85A2A-7B9D-41EA-B7CE-56C13F24051F}"/>
            </a:ext>
          </a:extLst>
        </xdr:cNvPr>
        <xdr:cNvCxnSpPr/>
      </xdr:nvCxnSpPr>
      <xdr:spPr>
        <a:xfrm>
          <a:off x="11210925" y="1286736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5" name="テキスト ボックス 644">
          <a:extLst>
            <a:ext uri="{FF2B5EF4-FFF2-40B4-BE49-F238E27FC236}">
              <a16:creationId xmlns:a16="http://schemas.microsoft.com/office/drawing/2014/main" id="{CA392642-475A-425B-BAF7-1E9E33070718}"/>
            </a:ext>
          </a:extLst>
        </xdr:cNvPr>
        <xdr:cNvSpPr txBox="1"/>
      </xdr:nvSpPr>
      <xdr:spPr>
        <a:xfrm>
          <a:off x="10845966" y="127283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6" name="直線コネクタ 645">
          <a:extLst>
            <a:ext uri="{FF2B5EF4-FFF2-40B4-BE49-F238E27FC236}">
              <a16:creationId xmlns:a16="http://schemas.microsoft.com/office/drawing/2014/main" id="{D8423943-0C2F-4CD0-B05D-CA7CDCB863B7}"/>
            </a:ext>
          </a:extLst>
        </xdr:cNvPr>
        <xdr:cNvCxnSpPr/>
      </xdr:nvCxnSpPr>
      <xdr:spPr>
        <a:xfrm>
          <a:off x="11210925" y="1255667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7" name="テキスト ボックス 646">
          <a:extLst>
            <a:ext uri="{FF2B5EF4-FFF2-40B4-BE49-F238E27FC236}">
              <a16:creationId xmlns:a16="http://schemas.microsoft.com/office/drawing/2014/main" id="{F9AE8125-BE63-45EC-B0CB-35DB4D321B88}"/>
            </a:ext>
          </a:extLst>
        </xdr:cNvPr>
        <xdr:cNvSpPr txBox="1"/>
      </xdr:nvSpPr>
      <xdr:spPr>
        <a:xfrm>
          <a:off x="10903736" y="1242079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8" name="直線コネクタ 647">
          <a:extLst>
            <a:ext uri="{FF2B5EF4-FFF2-40B4-BE49-F238E27FC236}">
              <a16:creationId xmlns:a16="http://schemas.microsoft.com/office/drawing/2014/main" id="{6D3B0597-E5E0-4136-8ABA-2CAC2F072DCD}"/>
            </a:ext>
          </a:extLst>
        </xdr:cNvPr>
        <xdr:cNvCxnSpPr/>
      </xdr:nvCxnSpPr>
      <xdr:spPr>
        <a:xfrm>
          <a:off x="11210925" y="12249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9" name="【消防施設】&#10;有形固定資産減価償却率グラフ枠">
          <a:extLst>
            <a:ext uri="{FF2B5EF4-FFF2-40B4-BE49-F238E27FC236}">
              <a16:creationId xmlns:a16="http://schemas.microsoft.com/office/drawing/2014/main" id="{5AC2F50F-F378-48C6-8318-DC213E4A7EEB}"/>
            </a:ext>
          </a:extLst>
        </xdr:cNvPr>
        <xdr:cNvSpPr/>
      </xdr:nvSpPr>
      <xdr:spPr>
        <a:xfrm>
          <a:off x="112109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142602</xdr:rowOff>
    </xdr:from>
    <xdr:to>
      <xdr:col>85</xdr:col>
      <xdr:colOff>126364</xdr:colOff>
      <xdr:row>86</xdr:row>
      <xdr:rowOff>168729</xdr:rowOff>
    </xdr:to>
    <xdr:cxnSp macro="">
      <xdr:nvCxnSpPr>
        <xdr:cNvPr id="650" name="直線コネクタ 649">
          <a:extLst>
            <a:ext uri="{FF2B5EF4-FFF2-40B4-BE49-F238E27FC236}">
              <a16:creationId xmlns:a16="http://schemas.microsoft.com/office/drawing/2014/main" id="{43FA5112-BB93-466B-BB9D-CF683FD33BB8}"/>
            </a:ext>
          </a:extLst>
        </xdr:cNvPr>
        <xdr:cNvCxnSpPr/>
      </xdr:nvCxnSpPr>
      <xdr:spPr>
        <a:xfrm flipV="1">
          <a:off x="14696439" y="12623527"/>
          <a:ext cx="0" cy="1470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1" name="【消防施設】&#10;有形固定資産減価償却率最小値テキスト">
          <a:extLst>
            <a:ext uri="{FF2B5EF4-FFF2-40B4-BE49-F238E27FC236}">
              <a16:creationId xmlns:a16="http://schemas.microsoft.com/office/drawing/2014/main" id="{DB869DAF-2479-4FDD-8372-81284FDC2D70}"/>
            </a:ext>
          </a:extLst>
        </xdr:cNvPr>
        <xdr:cNvSpPr txBox="1"/>
      </xdr:nvSpPr>
      <xdr:spPr>
        <a:xfrm>
          <a:off x="14735175" y="14098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2" name="直線コネクタ 651">
          <a:extLst>
            <a:ext uri="{FF2B5EF4-FFF2-40B4-BE49-F238E27FC236}">
              <a16:creationId xmlns:a16="http://schemas.microsoft.com/office/drawing/2014/main" id="{A9759A9A-E786-40C9-B8C0-865DAC25E0EE}"/>
            </a:ext>
          </a:extLst>
        </xdr:cNvPr>
        <xdr:cNvCxnSpPr/>
      </xdr:nvCxnSpPr>
      <xdr:spPr>
        <a:xfrm>
          <a:off x="14611350" y="1409427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89279</xdr:rowOff>
    </xdr:from>
    <xdr:ext cx="340478" cy="259045"/>
    <xdr:sp macro="" textlink="">
      <xdr:nvSpPr>
        <xdr:cNvPr id="653" name="【消防施設】&#10;有形固定資産減価償却率最大値テキスト">
          <a:extLst>
            <a:ext uri="{FF2B5EF4-FFF2-40B4-BE49-F238E27FC236}">
              <a16:creationId xmlns:a16="http://schemas.microsoft.com/office/drawing/2014/main" id="{39AD324D-75D9-47AD-A22C-E9FBA797A97D}"/>
            </a:ext>
          </a:extLst>
        </xdr:cNvPr>
        <xdr:cNvSpPr txBox="1"/>
      </xdr:nvSpPr>
      <xdr:spPr>
        <a:xfrm>
          <a:off x="14735175" y="1240192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142602</xdr:rowOff>
    </xdr:from>
    <xdr:to>
      <xdr:col>86</xdr:col>
      <xdr:colOff>25400</xdr:colOff>
      <xdr:row>77</xdr:row>
      <xdr:rowOff>142602</xdr:rowOff>
    </xdr:to>
    <xdr:cxnSp macro="">
      <xdr:nvCxnSpPr>
        <xdr:cNvPr id="654" name="直線コネクタ 653">
          <a:extLst>
            <a:ext uri="{FF2B5EF4-FFF2-40B4-BE49-F238E27FC236}">
              <a16:creationId xmlns:a16="http://schemas.microsoft.com/office/drawing/2014/main" id="{5739233C-0705-413D-922B-8F259ECEEC42}"/>
            </a:ext>
          </a:extLst>
        </xdr:cNvPr>
        <xdr:cNvCxnSpPr/>
      </xdr:nvCxnSpPr>
      <xdr:spPr>
        <a:xfrm>
          <a:off x="14611350" y="1262352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16</xdr:rowOff>
    </xdr:from>
    <xdr:ext cx="405111" cy="259045"/>
    <xdr:sp macro="" textlink="">
      <xdr:nvSpPr>
        <xdr:cNvPr id="655" name="【消防施設】&#10;有形固定資産減価償却率平均値テキスト">
          <a:extLst>
            <a:ext uri="{FF2B5EF4-FFF2-40B4-BE49-F238E27FC236}">
              <a16:creationId xmlns:a16="http://schemas.microsoft.com/office/drawing/2014/main" id="{74E15564-EED9-4E4F-8912-3B3991D4F5A3}"/>
            </a:ext>
          </a:extLst>
        </xdr:cNvPr>
        <xdr:cNvSpPr txBox="1"/>
      </xdr:nvSpPr>
      <xdr:spPr>
        <a:xfrm>
          <a:off x="14735175" y="134493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21589</xdr:rowOff>
    </xdr:from>
    <xdr:to>
      <xdr:col>85</xdr:col>
      <xdr:colOff>177800</xdr:colOff>
      <xdr:row>83</xdr:row>
      <xdr:rowOff>123189</xdr:rowOff>
    </xdr:to>
    <xdr:sp macro="" textlink="">
      <xdr:nvSpPr>
        <xdr:cNvPr id="656" name="フローチャート: 判断 655">
          <a:extLst>
            <a:ext uri="{FF2B5EF4-FFF2-40B4-BE49-F238E27FC236}">
              <a16:creationId xmlns:a16="http://schemas.microsoft.com/office/drawing/2014/main" id="{049E38E6-BE0E-4655-A3BE-A55EDFD2E1DE}"/>
            </a:ext>
          </a:extLst>
        </xdr:cNvPr>
        <xdr:cNvSpPr/>
      </xdr:nvSpPr>
      <xdr:spPr>
        <a:xfrm>
          <a:off x="14649450" y="13470889"/>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155484</xdr:rowOff>
    </xdr:from>
    <xdr:to>
      <xdr:col>81</xdr:col>
      <xdr:colOff>101600</xdr:colOff>
      <xdr:row>83</xdr:row>
      <xdr:rowOff>85634</xdr:rowOff>
    </xdr:to>
    <xdr:sp macro="" textlink="">
      <xdr:nvSpPr>
        <xdr:cNvPr id="657" name="フローチャート: 判断 656">
          <a:extLst>
            <a:ext uri="{FF2B5EF4-FFF2-40B4-BE49-F238E27FC236}">
              <a16:creationId xmlns:a16="http://schemas.microsoft.com/office/drawing/2014/main" id="{F2B1D049-09A0-4D96-835C-E66648B701AD}"/>
            </a:ext>
          </a:extLst>
        </xdr:cNvPr>
        <xdr:cNvSpPr/>
      </xdr:nvSpPr>
      <xdr:spPr>
        <a:xfrm>
          <a:off x="13887450" y="1344285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116295</xdr:rowOff>
    </xdr:from>
    <xdr:to>
      <xdr:col>76</xdr:col>
      <xdr:colOff>165100</xdr:colOff>
      <xdr:row>83</xdr:row>
      <xdr:rowOff>46445</xdr:rowOff>
    </xdr:to>
    <xdr:sp macro="" textlink="">
      <xdr:nvSpPr>
        <xdr:cNvPr id="658" name="フローチャート: 判断 657">
          <a:extLst>
            <a:ext uri="{FF2B5EF4-FFF2-40B4-BE49-F238E27FC236}">
              <a16:creationId xmlns:a16="http://schemas.microsoft.com/office/drawing/2014/main" id="{3CE6DD59-AAD3-43F9-ADA7-7CB5652A2383}"/>
            </a:ext>
          </a:extLst>
        </xdr:cNvPr>
        <xdr:cNvSpPr/>
      </xdr:nvSpPr>
      <xdr:spPr>
        <a:xfrm>
          <a:off x="13096875" y="1340367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135889</xdr:rowOff>
    </xdr:from>
    <xdr:to>
      <xdr:col>72</xdr:col>
      <xdr:colOff>38100</xdr:colOff>
      <xdr:row>83</xdr:row>
      <xdr:rowOff>66039</xdr:rowOff>
    </xdr:to>
    <xdr:sp macro="" textlink="">
      <xdr:nvSpPr>
        <xdr:cNvPr id="659" name="フローチャート: 判断 658">
          <a:extLst>
            <a:ext uri="{FF2B5EF4-FFF2-40B4-BE49-F238E27FC236}">
              <a16:creationId xmlns:a16="http://schemas.microsoft.com/office/drawing/2014/main" id="{68F2BC58-0A03-4378-B40B-928820BA00D5}"/>
            </a:ext>
          </a:extLst>
        </xdr:cNvPr>
        <xdr:cNvSpPr/>
      </xdr:nvSpPr>
      <xdr:spPr>
        <a:xfrm>
          <a:off x="12296775" y="1342326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42818</xdr:rowOff>
    </xdr:from>
    <xdr:to>
      <xdr:col>67</xdr:col>
      <xdr:colOff>101600</xdr:colOff>
      <xdr:row>83</xdr:row>
      <xdr:rowOff>144418</xdr:rowOff>
    </xdr:to>
    <xdr:sp macro="" textlink="">
      <xdr:nvSpPr>
        <xdr:cNvPr id="660" name="フローチャート: 判断 659">
          <a:extLst>
            <a:ext uri="{FF2B5EF4-FFF2-40B4-BE49-F238E27FC236}">
              <a16:creationId xmlns:a16="http://schemas.microsoft.com/office/drawing/2014/main" id="{C9E0B61C-965E-4D71-813D-CECF3701ED92}"/>
            </a:ext>
          </a:extLst>
        </xdr:cNvPr>
        <xdr:cNvSpPr/>
      </xdr:nvSpPr>
      <xdr:spPr>
        <a:xfrm>
          <a:off x="11487150" y="13495293"/>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4BDAFB9C-9364-4F07-B17C-C4270B2785F3}"/>
            </a:ext>
          </a:extLst>
        </xdr:cNvPr>
        <xdr:cNvSpPr txBox="1"/>
      </xdr:nvSpPr>
      <xdr:spPr>
        <a:xfrm>
          <a:off x="1452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6B17083E-93B7-48D9-9093-E473CFAFCABA}"/>
            </a:ext>
          </a:extLst>
        </xdr:cNvPr>
        <xdr:cNvSpPr txBox="1"/>
      </xdr:nvSpPr>
      <xdr:spPr>
        <a:xfrm>
          <a:off x="13763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E1A1F62F-6B61-493E-9BBA-9FFA4A68E915}"/>
            </a:ext>
          </a:extLst>
        </xdr:cNvPr>
        <xdr:cNvSpPr txBox="1"/>
      </xdr:nvSpPr>
      <xdr:spPr>
        <a:xfrm>
          <a:off x="12973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DDD1250A-3049-4891-BE82-5B5CE8167EF0}"/>
            </a:ext>
          </a:extLst>
        </xdr:cNvPr>
        <xdr:cNvSpPr txBox="1"/>
      </xdr:nvSpPr>
      <xdr:spPr>
        <a:xfrm>
          <a:off x="12172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DD244877-F60A-4F8A-B08A-C22C2B102B4B}"/>
            </a:ext>
          </a:extLst>
        </xdr:cNvPr>
        <xdr:cNvSpPr txBox="1"/>
      </xdr:nvSpPr>
      <xdr:spPr>
        <a:xfrm>
          <a:off x="11363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70576</xdr:rowOff>
    </xdr:from>
    <xdr:to>
      <xdr:col>85</xdr:col>
      <xdr:colOff>177800</xdr:colOff>
      <xdr:row>83</xdr:row>
      <xdr:rowOff>726</xdr:rowOff>
    </xdr:to>
    <xdr:sp macro="" textlink="">
      <xdr:nvSpPr>
        <xdr:cNvPr id="666" name="楕円 665">
          <a:extLst>
            <a:ext uri="{FF2B5EF4-FFF2-40B4-BE49-F238E27FC236}">
              <a16:creationId xmlns:a16="http://schemas.microsoft.com/office/drawing/2014/main" id="{7B194EF1-E73A-40C7-BB10-83A912F8337E}"/>
            </a:ext>
          </a:extLst>
        </xdr:cNvPr>
        <xdr:cNvSpPr/>
      </xdr:nvSpPr>
      <xdr:spPr>
        <a:xfrm>
          <a:off x="14649450" y="1335477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93453</xdr:rowOff>
    </xdr:from>
    <xdr:ext cx="405111" cy="259045"/>
    <xdr:sp macro="" textlink="">
      <xdr:nvSpPr>
        <xdr:cNvPr id="667" name="【消防施設】&#10;有形固定資産減価償却率該当値テキスト">
          <a:extLst>
            <a:ext uri="{FF2B5EF4-FFF2-40B4-BE49-F238E27FC236}">
              <a16:creationId xmlns:a16="http://schemas.microsoft.com/office/drawing/2014/main" id="{319B38BE-329B-43C2-850B-2C9F97AF7D19}"/>
            </a:ext>
          </a:extLst>
        </xdr:cNvPr>
        <xdr:cNvSpPr txBox="1"/>
      </xdr:nvSpPr>
      <xdr:spPr>
        <a:xfrm>
          <a:off x="14735175" y="13218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83638</xdr:rowOff>
    </xdr:from>
    <xdr:to>
      <xdr:col>81</xdr:col>
      <xdr:colOff>101600</xdr:colOff>
      <xdr:row>83</xdr:row>
      <xdr:rowOff>13788</xdr:rowOff>
    </xdr:to>
    <xdr:sp macro="" textlink="">
      <xdr:nvSpPr>
        <xdr:cNvPr id="668" name="楕円 667">
          <a:extLst>
            <a:ext uri="{FF2B5EF4-FFF2-40B4-BE49-F238E27FC236}">
              <a16:creationId xmlns:a16="http://schemas.microsoft.com/office/drawing/2014/main" id="{0E60AC90-CB8C-4131-9649-05DB3FD826A9}"/>
            </a:ext>
          </a:extLst>
        </xdr:cNvPr>
        <xdr:cNvSpPr/>
      </xdr:nvSpPr>
      <xdr:spPr>
        <a:xfrm>
          <a:off x="13887450" y="13374188"/>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121376</xdr:rowOff>
    </xdr:from>
    <xdr:to>
      <xdr:col>85</xdr:col>
      <xdr:colOff>127000</xdr:colOff>
      <xdr:row>82</xdr:row>
      <xdr:rowOff>134438</xdr:rowOff>
    </xdr:to>
    <xdr:cxnSp macro="">
      <xdr:nvCxnSpPr>
        <xdr:cNvPr id="669" name="直線コネクタ 668">
          <a:extLst>
            <a:ext uri="{FF2B5EF4-FFF2-40B4-BE49-F238E27FC236}">
              <a16:creationId xmlns:a16="http://schemas.microsoft.com/office/drawing/2014/main" id="{786A110D-CEDB-472B-A295-BEE0D5BF99F2}"/>
            </a:ext>
          </a:extLst>
        </xdr:cNvPr>
        <xdr:cNvCxnSpPr/>
      </xdr:nvCxnSpPr>
      <xdr:spPr>
        <a:xfrm flipV="1">
          <a:off x="13935075" y="13411926"/>
          <a:ext cx="762000" cy="9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59145</xdr:rowOff>
    </xdr:from>
    <xdr:to>
      <xdr:col>76</xdr:col>
      <xdr:colOff>165100</xdr:colOff>
      <xdr:row>82</xdr:row>
      <xdr:rowOff>160745</xdr:rowOff>
    </xdr:to>
    <xdr:sp macro="" textlink="">
      <xdr:nvSpPr>
        <xdr:cNvPr id="670" name="楕円 669">
          <a:extLst>
            <a:ext uri="{FF2B5EF4-FFF2-40B4-BE49-F238E27FC236}">
              <a16:creationId xmlns:a16="http://schemas.microsoft.com/office/drawing/2014/main" id="{83592234-B3C3-49FF-9FAC-DC41FE497F0C}"/>
            </a:ext>
          </a:extLst>
        </xdr:cNvPr>
        <xdr:cNvSpPr/>
      </xdr:nvSpPr>
      <xdr:spPr>
        <a:xfrm>
          <a:off x="13096875" y="1334652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109945</xdr:rowOff>
    </xdr:from>
    <xdr:to>
      <xdr:col>81</xdr:col>
      <xdr:colOff>50800</xdr:colOff>
      <xdr:row>82</xdr:row>
      <xdr:rowOff>134438</xdr:rowOff>
    </xdr:to>
    <xdr:cxnSp macro="">
      <xdr:nvCxnSpPr>
        <xdr:cNvPr id="671" name="直線コネクタ 670">
          <a:extLst>
            <a:ext uri="{FF2B5EF4-FFF2-40B4-BE49-F238E27FC236}">
              <a16:creationId xmlns:a16="http://schemas.microsoft.com/office/drawing/2014/main" id="{C0839EC3-FDA5-42F5-8D53-FA4C5740AB11}"/>
            </a:ext>
          </a:extLst>
        </xdr:cNvPr>
        <xdr:cNvCxnSpPr/>
      </xdr:nvCxnSpPr>
      <xdr:spPr>
        <a:xfrm>
          <a:off x="13144500" y="13394145"/>
          <a:ext cx="790575" cy="27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127726</xdr:rowOff>
    </xdr:from>
    <xdr:to>
      <xdr:col>72</xdr:col>
      <xdr:colOff>38100</xdr:colOff>
      <xdr:row>83</xdr:row>
      <xdr:rowOff>57876</xdr:rowOff>
    </xdr:to>
    <xdr:sp macro="" textlink="">
      <xdr:nvSpPr>
        <xdr:cNvPr id="672" name="楕円 671">
          <a:extLst>
            <a:ext uri="{FF2B5EF4-FFF2-40B4-BE49-F238E27FC236}">
              <a16:creationId xmlns:a16="http://schemas.microsoft.com/office/drawing/2014/main" id="{354671C3-0264-405A-B621-EBE0C8C414DE}"/>
            </a:ext>
          </a:extLst>
        </xdr:cNvPr>
        <xdr:cNvSpPr/>
      </xdr:nvSpPr>
      <xdr:spPr>
        <a:xfrm>
          <a:off x="12296775" y="1341192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109945</xdr:rowOff>
    </xdr:from>
    <xdr:to>
      <xdr:col>76</xdr:col>
      <xdr:colOff>114300</xdr:colOff>
      <xdr:row>83</xdr:row>
      <xdr:rowOff>7076</xdr:rowOff>
    </xdr:to>
    <xdr:cxnSp macro="">
      <xdr:nvCxnSpPr>
        <xdr:cNvPr id="673" name="直線コネクタ 672">
          <a:extLst>
            <a:ext uri="{FF2B5EF4-FFF2-40B4-BE49-F238E27FC236}">
              <a16:creationId xmlns:a16="http://schemas.microsoft.com/office/drawing/2014/main" id="{53DCF0C5-220C-4AD8-88B6-0662DA2B9924}"/>
            </a:ext>
          </a:extLst>
        </xdr:cNvPr>
        <xdr:cNvCxnSpPr/>
      </xdr:nvCxnSpPr>
      <xdr:spPr>
        <a:xfrm flipV="1">
          <a:off x="12344400" y="13394145"/>
          <a:ext cx="800100" cy="65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99968</xdr:rowOff>
    </xdr:from>
    <xdr:to>
      <xdr:col>67</xdr:col>
      <xdr:colOff>101600</xdr:colOff>
      <xdr:row>83</xdr:row>
      <xdr:rowOff>30118</xdr:rowOff>
    </xdr:to>
    <xdr:sp macro="" textlink="">
      <xdr:nvSpPr>
        <xdr:cNvPr id="674" name="楕円 673">
          <a:extLst>
            <a:ext uri="{FF2B5EF4-FFF2-40B4-BE49-F238E27FC236}">
              <a16:creationId xmlns:a16="http://schemas.microsoft.com/office/drawing/2014/main" id="{174F6273-4D6A-4343-8DF7-D9F5B61C0B49}"/>
            </a:ext>
          </a:extLst>
        </xdr:cNvPr>
        <xdr:cNvSpPr/>
      </xdr:nvSpPr>
      <xdr:spPr>
        <a:xfrm>
          <a:off x="11487150" y="13390518"/>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150768</xdr:rowOff>
    </xdr:from>
    <xdr:to>
      <xdr:col>71</xdr:col>
      <xdr:colOff>177800</xdr:colOff>
      <xdr:row>83</xdr:row>
      <xdr:rowOff>7076</xdr:rowOff>
    </xdr:to>
    <xdr:cxnSp macro="">
      <xdr:nvCxnSpPr>
        <xdr:cNvPr id="675" name="直線コネクタ 674">
          <a:extLst>
            <a:ext uri="{FF2B5EF4-FFF2-40B4-BE49-F238E27FC236}">
              <a16:creationId xmlns:a16="http://schemas.microsoft.com/office/drawing/2014/main" id="{3B9F2056-4E8E-4D44-B5EF-AD92EE595025}"/>
            </a:ext>
          </a:extLst>
        </xdr:cNvPr>
        <xdr:cNvCxnSpPr/>
      </xdr:nvCxnSpPr>
      <xdr:spPr>
        <a:xfrm>
          <a:off x="11534775" y="13438143"/>
          <a:ext cx="809625" cy="21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76761</xdr:rowOff>
    </xdr:from>
    <xdr:ext cx="405111" cy="259045"/>
    <xdr:sp macro="" textlink="">
      <xdr:nvSpPr>
        <xdr:cNvPr id="676" name="n_1aveValue【消防施設】&#10;有形固定資産減価償却率">
          <a:extLst>
            <a:ext uri="{FF2B5EF4-FFF2-40B4-BE49-F238E27FC236}">
              <a16:creationId xmlns:a16="http://schemas.microsoft.com/office/drawing/2014/main" id="{62805627-4537-4366-B2C9-92B8A1C9D7B7}"/>
            </a:ext>
          </a:extLst>
        </xdr:cNvPr>
        <xdr:cNvSpPr txBox="1"/>
      </xdr:nvSpPr>
      <xdr:spPr>
        <a:xfrm>
          <a:off x="13745219" y="13526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37572</xdr:rowOff>
    </xdr:from>
    <xdr:ext cx="405111" cy="259045"/>
    <xdr:sp macro="" textlink="">
      <xdr:nvSpPr>
        <xdr:cNvPr id="677" name="n_2aveValue【消防施設】&#10;有形固定資産減価償却率">
          <a:extLst>
            <a:ext uri="{FF2B5EF4-FFF2-40B4-BE49-F238E27FC236}">
              <a16:creationId xmlns:a16="http://schemas.microsoft.com/office/drawing/2014/main" id="{BF9C8E8D-E985-4C12-9AB1-B221623A6A05}"/>
            </a:ext>
          </a:extLst>
        </xdr:cNvPr>
        <xdr:cNvSpPr txBox="1"/>
      </xdr:nvSpPr>
      <xdr:spPr>
        <a:xfrm>
          <a:off x="12964169" y="13486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57166</xdr:rowOff>
    </xdr:from>
    <xdr:ext cx="405111" cy="259045"/>
    <xdr:sp macro="" textlink="">
      <xdr:nvSpPr>
        <xdr:cNvPr id="678" name="n_3aveValue【消防施設】&#10;有形固定資産減価償却率">
          <a:extLst>
            <a:ext uri="{FF2B5EF4-FFF2-40B4-BE49-F238E27FC236}">
              <a16:creationId xmlns:a16="http://schemas.microsoft.com/office/drawing/2014/main" id="{E20F72DD-26F4-4F03-BD4B-7DCA92759248}"/>
            </a:ext>
          </a:extLst>
        </xdr:cNvPr>
        <xdr:cNvSpPr txBox="1"/>
      </xdr:nvSpPr>
      <xdr:spPr>
        <a:xfrm>
          <a:off x="12164069" y="13506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135545</xdr:rowOff>
    </xdr:from>
    <xdr:ext cx="405111" cy="259045"/>
    <xdr:sp macro="" textlink="">
      <xdr:nvSpPr>
        <xdr:cNvPr id="679" name="n_4aveValue【消防施設】&#10;有形固定資産減価償却率">
          <a:extLst>
            <a:ext uri="{FF2B5EF4-FFF2-40B4-BE49-F238E27FC236}">
              <a16:creationId xmlns:a16="http://schemas.microsoft.com/office/drawing/2014/main" id="{960C54CD-9348-473F-98E8-E1CE731454D6}"/>
            </a:ext>
          </a:extLst>
        </xdr:cNvPr>
        <xdr:cNvSpPr txBox="1"/>
      </xdr:nvSpPr>
      <xdr:spPr>
        <a:xfrm>
          <a:off x="11354444" y="13584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30315</xdr:rowOff>
    </xdr:from>
    <xdr:ext cx="405111" cy="259045"/>
    <xdr:sp macro="" textlink="">
      <xdr:nvSpPr>
        <xdr:cNvPr id="680" name="n_1mainValue【消防施設】&#10;有形固定資産減価償却率">
          <a:extLst>
            <a:ext uri="{FF2B5EF4-FFF2-40B4-BE49-F238E27FC236}">
              <a16:creationId xmlns:a16="http://schemas.microsoft.com/office/drawing/2014/main" id="{E9D4BC38-3682-46C2-B92F-1BE1EDD008E2}"/>
            </a:ext>
          </a:extLst>
        </xdr:cNvPr>
        <xdr:cNvSpPr txBox="1"/>
      </xdr:nvSpPr>
      <xdr:spPr>
        <a:xfrm>
          <a:off x="13745219" y="13152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5822</xdr:rowOff>
    </xdr:from>
    <xdr:ext cx="405111" cy="259045"/>
    <xdr:sp macro="" textlink="">
      <xdr:nvSpPr>
        <xdr:cNvPr id="681" name="n_2mainValue【消防施設】&#10;有形固定資産減価償却率">
          <a:extLst>
            <a:ext uri="{FF2B5EF4-FFF2-40B4-BE49-F238E27FC236}">
              <a16:creationId xmlns:a16="http://schemas.microsoft.com/office/drawing/2014/main" id="{D60B2D1D-0C79-422B-8457-1E2756406303}"/>
            </a:ext>
          </a:extLst>
        </xdr:cNvPr>
        <xdr:cNvSpPr txBox="1"/>
      </xdr:nvSpPr>
      <xdr:spPr>
        <a:xfrm>
          <a:off x="12964169" y="13134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74403</xdr:rowOff>
    </xdr:from>
    <xdr:ext cx="405111" cy="259045"/>
    <xdr:sp macro="" textlink="">
      <xdr:nvSpPr>
        <xdr:cNvPr id="682" name="n_3mainValue【消防施設】&#10;有形固定資産減価償却率">
          <a:extLst>
            <a:ext uri="{FF2B5EF4-FFF2-40B4-BE49-F238E27FC236}">
              <a16:creationId xmlns:a16="http://schemas.microsoft.com/office/drawing/2014/main" id="{B6E8D791-E3A8-410D-B70D-4A7389730AA9}"/>
            </a:ext>
          </a:extLst>
        </xdr:cNvPr>
        <xdr:cNvSpPr txBox="1"/>
      </xdr:nvSpPr>
      <xdr:spPr>
        <a:xfrm>
          <a:off x="12164069" y="13199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46645</xdr:rowOff>
    </xdr:from>
    <xdr:ext cx="405111" cy="259045"/>
    <xdr:sp macro="" textlink="">
      <xdr:nvSpPr>
        <xdr:cNvPr id="683" name="n_4mainValue【消防施設】&#10;有形固定資産減価償却率">
          <a:extLst>
            <a:ext uri="{FF2B5EF4-FFF2-40B4-BE49-F238E27FC236}">
              <a16:creationId xmlns:a16="http://schemas.microsoft.com/office/drawing/2014/main" id="{3134B448-8158-4C69-838D-AC7F0F6E7AA4}"/>
            </a:ext>
          </a:extLst>
        </xdr:cNvPr>
        <xdr:cNvSpPr txBox="1"/>
      </xdr:nvSpPr>
      <xdr:spPr>
        <a:xfrm>
          <a:off x="11354444" y="13175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4" name="正方形/長方形 683">
          <a:extLst>
            <a:ext uri="{FF2B5EF4-FFF2-40B4-BE49-F238E27FC236}">
              <a16:creationId xmlns:a16="http://schemas.microsoft.com/office/drawing/2014/main" id="{FB0D9986-4242-47D4-B595-38B36C3B91AA}"/>
            </a:ext>
          </a:extLst>
        </xdr:cNvPr>
        <xdr:cNvSpPr/>
      </xdr:nvSpPr>
      <xdr:spPr>
        <a:xfrm>
          <a:off x="164592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5" name="正方形/長方形 684">
          <a:extLst>
            <a:ext uri="{FF2B5EF4-FFF2-40B4-BE49-F238E27FC236}">
              <a16:creationId xmlns:a16="http://schemas.microsoft.com/office/drawing/2014/main" id="{3E7BAC11-16F2-4372-93EF-75C14F3AC535}"/>
            </a:ext>
          </a:extLst>
        </xdr:cNvPr>
        <xdr:cNvSpPr/>
      </xdr:nvSpPr>
      <xdr:spPr>
        <a:xfrm>
          <a:off x="165830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6" name="正方形/長方形 685">
          <a:extLst>
            <a:ext uri="{FF2B5EF4-FFF2-40B4-BE49-F238E27FC236}">
              <a16:creationId xmlns:a16="http://schemas.microsoft.com/office/drawing/2014/main" id="{0E0CB258-262C-4368-94B9-538FB589F113}"/>
            </a:ext>
          </a:extLst>
        </xdr:cNvPr>
        <xdr:cNvSpPr/>
      </xdr:nvSpPr>
      <xdr:spPr>
        <a:xfrm>
          <a:off x="165830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7" name="正方形/長方形 686">
          <a:extLst>
            <a:ext uri="{FF2B5EF4-FFF2-40B4-BE49-F238E27FC236}">
              <a16:creationId xmlns:a16="http://schemas.microsoft.com/office/drawing/2014/main" id="{D76BA065-BA3E-4CC8-A615-E8D24E5BBA4A}"/>
            </a:ext>
          </a:extLst>
        </xdr:cNvPr>
        <xdr:cNvSpPr/>
      </xdr:nvSpPr>
      <xdr:spPr>
        <a:xfrm>
          <a:off x="174879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8" name="正方形/長方形 687">
          <a:extLst>
            <a:ext uri="{FF2B5EF4-FFF2-40B4-BE49-F238E27FC236}">
              <a16:creationId xmlns:a16="http://schemas.microsoft.com/office/drawing/2014/main" id="{9CEF8CCA-E2A3-48BF-87C2-0645F79454A5}"/>
            </a:ext>
          </a:extLst>
        </xdr:cNvPr>
        <xdr:cNvSpPr/>
      </xdr:nvSpPr>
      <xdr:spPr>
        <a:xfrm>
          <a:off x="174879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9" name="正方形/長方形 688">
          <a:extLst>
            <a:ext uri="{FF2B5EF4-FFF2-40B4-BE49-F238E27FC236}">
              <a16:creationId xmlns:a16="http://schemas.microsoft.com/office/drawing/2014/main" id="{4B924B51-5768-4492-AC6F-BD2D99D377D5}"/>
            </a:ext>
          </a:extLst>
        </xdr:cNvPr>
        <xdr:cNvSpPr/>
      </xdr:nvSpPr>
      <xdr:spPr>
        <a:xfrm>
          <a:off x="185166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0" name="正方形/長方形 689">
          <a:extLst>
            <a:ext uri="{FF2B5EF4-FFF2-40B4-BE49-F238E27FC236}">
              <a16:creationId xmlns:a16="http://schemas.microsoft.com/office/drawing/2014/main" id="{79BED427-B606-4693-AA55-69C898A17AE3}"/>
            </a:ext>
          </a:extLst>
        </xdr:cNvPr>
        <xdr:cNvSpPr/>
      </xdr:nvSpPr>
      <xdr:spPr>
        <a:xfrm>
          <a:off x="185166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1" name="正方形/長方形 690">
          <a:extLst>
            <a:ext uri="{FF2B5EF4-FFF2-40B4-BE49-F238E27FC236}">
              <a16:creationId xmlns:a16="http://schemas.microsoft.com/office/drawing/2014/main" id="{FE84990D-33D3-4E1D-A283-32969B1A0EA3}"/>
            </a:ext>
          </a:extLst>
        </xdr:cNvPr>
        <xdr:cNvSpPr/>
      </xdr:nvSpPr>
      <xdr:spPr>
        <a:xfrm>
          <a:off x="164592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2" name="テキスト ボックス 691">
          <a:extLst>
            <a:ext uri="{FF2B5EF4-FFF2-40B4-BE49-F238E27FC236}">
              <a16:creationId xmlns:a16="http://schemas.microsoft.com/office/drawing/2014/main" id="{5246A393-C9A0-4483-BACB-104556461267}"/>
            </a:ext>
          </a:extLst>
        </xdr:cNvPr>
        <xdr:cNvSpPr txBox="1"/>
      </xdr:nvSpPr>
      <xdr:spPr>
        <a:xfrm>
          <a:off x="16440150"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3" name="直線コネクタ 692">
          <a:extLst>
            <a:ext uri="{FF2B5EF4-FFF2-40B4-BE49-F238E27FC236}">
              <a16:creationId xmlns:a16="http://schemas.microsoft.com/office/drawing/2014/main" id="{48933491-750D-40B5-BCF8-375DE1339D2F}"/>
            </a:ext>
          </a:extLst>
        </xdr:cNvPr>
        <xdr:cNvCxnSpPr/>
      </xdr:nvCxnSpPr>
      <xdr:spPr>
        <a:xfrm>
          <a:off x="164592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4" name="直線コネクタ 693">
          <a:extLst>
            <a:ext uri="{FF2B5EF4-FFF2-40B4-BE49-F238E27FC236}">
              <a16:creationId xmlns:a16="http://schemas.microsoft.com/office/drawing/2014/main" id="{1C521DCD-46A3-45DD-9D11-C5AAF630F70B}"/>
            </a:ext>
          </a:extLst>
        </xdr:cNvPr>
        <xdr:cNvCxnSpPr/>
      </xdr:nvCxnSpPr>
      <xdr:spPr>
        <a:xfrm>
          <a:off x="16459200" y="140493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5" name="テキスト ボックス 694">
          <a:extLst>
            <a:ext uri="{FF2B5EF4-FFF2-40B4-BE49-F238E27FC236}">
              <a16:creationId xmlns:a16="http://schemas.microsoft.com/office/drawing/2014/main" id="{B6DD5D57-F38E-4A13-925B-F5A0280F602C}"/>
            </a:ext>
          </a:extLst>
        </xdr:cNvPr>
        <xdr:cNvSpPr txBox="1"/>
      </xdr:nvSpPr>
      <xdr:spPr>
        <a:xfrm>
          <a:off x="16052346"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6" name="直線コネクタ 695">
          <a:extLst>
            <a:ext uri="{FF2B5EF4-FFF2-40B4-BE49-F238E27FC236}">
              <a16:creationId xmlns:a16="http://schemas.microsoft.com/office/drawing/2014/main" id="{9F486FBB-B348-4E57-AB45-F33B5CC2ECF6}"/>
            </a:ext>
          </a:extLst>
        </xdr:cNvPr>
        <xdr:cNvCxnSpPr/>
      </xdr:nvCxnSpPr>
      <xdr:spPr>
        <a:xfrm>
          <a:off x="16459200" y="13687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7" name="テキスト ボックス 696">
          <a:extLst>
            <a:ext uri="{FF2B5EF4-FFF2-40B4-BE49-F238E27FC236}">
              <a16:creationId xmlns:a16="http://schemas.microsoft.com/office/drawing/2014/main" id="{3F346C56-16D1-481C-B659-BDB57B2F376E}"/>
            </a:ext>
          </a:extLst>
        </xdr:cNvPr>
        <xdr:cNvSpPr txBox="1"/>
      </xdr:nvSpPr>
      <xdr:spPr>
        <a:xfrm>
          <a:off x="16052346" y="13551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8" name="直線コネクタ 697">
          <a:extLst>
            <a:ext uri="{FF2B5EF4-FFF2-40B4-BE49-F238E27FC236}">
              <a16:creationId xmlns:a16="http://schemas.microsoft.com/office/drawing/2014/main" id="{4C723399-E544-43E4-B836-4268D577EB5A}"/>
            </a:ext>
          </a:extLst>
        </xdr:cNvPr>
        <xdr:cNvCxnSpPr/>
      </xdr:nvCxnSpPr>
      <xdr:spPr>
        <a:xfrm>
          <a:off x="16459200" y="13325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9" name="テキスト ボックス 698">
          <a:extLst>
            <a:ext uri="{FF2B5EF4-FFF2-40B4-BE49-F238E27FC236}">
              <a16:creationId xmlns:a16="http://schemas.microsoft.com/office/drawing/2014/main" id="{EA3F2B27-CBC1-4429-8980-741255482DA5}"/>
            </a:ext>
          </a:extLst>
        </xdr:cNvPr>
        <xdr:cNvSpPr txBox="1"/>
      </xdr:nvSpPr>
      <xdr:spPr>
        <a:xfrm>
          <a:off x="16052346" y="13189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00" name="直線コネクタ 699">
          <a:extLst>
            <a:ext uri="{FF2B5EF4-FFF2-40B4-BE49-F238E27FC236}">
              <a16:creationId xmlns:a16="http://schemas.microsoft.com/office/drawing/2014/main" id="{E748813F-7622-41F9-9B24-49E9B7BF25EE}"/>
            </a:ext>
          </a:extLst>
        </xdr:cNvPr>
        <xdr:cNvCxnSpPr/>
      </xdr:nvCxnSpPr>
      <xdr:spPr>
        <a:xfrm>
          <a:off x="16459200" y="12963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1" name="テキスト ボックス 700">
          <a:extLst>
            <a:ext uri="{FF2B5EF4-FFF2-40B4-BE49-F238E27FC236}">
              <a16:creationId xmlns:a16="http://schemas.microsoft.com/office/drawing/2014/main" id="{EF127297-DA44-4B30-8296-23672EE95B35}"/>
            </a:ext>
          </a:extLst>
        </xdr:cNvPr>
        <xdr:cNvSpPr txBox="1"/>
      </xdr:nvSpPr>
      <xdr:spPr>
        <a:xfrm>
          <a:off x="16052346" y="128276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2" name="直線コネクタ 701">
          <a:extLst>
            <a:ext uri="{FF2B5EF4-FFF2-40B4-BE49-F238E27FC236}">
              <a16:creationId xmlns:a16="http://schemas.microsoft.com/office/drawing/2014/main" id="{3312AFF5-7294-4BA5-834E-B88CD746AE53}"/>
            </a:ext>
          </a:extLst>
        </xdr:cNvPr>
        <xdr:cNvCxnSpPr/>
      </xdr:nvCxnSpPr>
      <xdr:spPr>
        <a:xfrm>
          <a:off x="16459200" y="12611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3" name="テキスト ボックス 702">
          <a:extLst>
            <a:ext uri="{FF2B5EF4-FFF2-40B4-BE49-F238E27FC236}">
              <a16:creationId xmlns:a16="http://schemas.microsoft.com/office/drawing/2014/main" id="{E91592D1-5E1C-471A-9189-BFFE11E62527}"/>
            </a:ext>
          </a:extLst>
        </xdr:cNvPr>
        <xdr:cNvSpPr txBox="1"/>
      </xdr:nvSpPr>
      <xdr:spPr>
        <a:xfrm>
          <a:off x="16052346" y="12475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4" name="直線コネクタ 703">
          <a:extLst>
            <a:ext uri="{FF2B5EF4-FFF2-40B4-BE49-F238E27FC236}">
              <a16:creationId xmlns:a16="http://schemas.microsoft.com/office/drawing/2014/main" id="{29F50284-925E-4813-85A8-2F56B6897ED3}"/>
            </a:ext>
          </a:extLst>
        </xdr:cNvPr>
        <xdr:cNvCxnSpPr/>
      </xdr:nvCxnSpPr>
      <xdr:spPr>
        <a:xfrm>
          <a:off x="164592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124477</xdr:rowOff>
    </xdr:from>
    <xdr:ext cx="531299" cy="259045"/>
    <xdr:sp macro="" textlink="">
      <xdr:nvSpPr>
        <xdr:cNvPr id="705" name="テキスト ボックス 704">
          <a:extLst>
            <a:ext uri="{FF2B5EF4-FFF2-40B4-BE49-F238E27FC236}">
              <a16:creationId xmlns:a16="http://schemas.microsoft.com/office/drawing/2014/main" id="{5203F57F-59C3-4D7F-AD25-079E83795237}"/>
            </a:ext>
          </a:extLst>
        </xdr:cNvPr>
        <xdr:cNvSpPr txBox="1"/>
      </xdr:nvSpPr>
      <xdr:spPr>
        <a:xfrm>
          <a:off x="1598505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6" name="【消防施設】&#10;一人当たり面積グラフ枠">
          <a:extLst>
            <a:ext uri="{FF2B5EF4-FFF2-40B4-BE49-F238E27FC236}">
              <a16:creationId xmlns:a16="http://schemas.microsoft.com/office/drawing/2014/main" id="{FC50DF37-874C-43D9-97E5-A4C1BBA2B554}"/>
            </a:ext>
          </a:extLst>
        </xdr:cNvPr>
        <xdr:cNvSpPr/>
      </xdr:nvSpPr>
      <xdr:spPr>
        <a:xfrm>
          <a:off x="164592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86868</xdr:rowOff>
    </xdr:from>
    <xdr:to>
      <xdr:col>116</xdr:col>
      <xdr:colOff>62864</xdr:colOff>
      <xdr:row>86</xdr:row>
      <xdr:rowOff>113157</xdr:rowOff>
    </xdr:to>
    <xdr:cxnSp macro="">
      <xdr:nvCxnSpPr>
        <xdr:cNvPr id="707" name="直線コネクタ 706">
          <a:extLst>
            <a:ext uri="{FF2B5EF4-FFF2-40B4-BE49-F238E27FC236}">
              <a16:creationId xmlns:a16="http://schemas.microsoft.com/office/drawing/2014/main" id="{5A4ED3FD-2F9D-4BB3-A123-A7ABD931DEBE}"/>
            </a:ext>
          </a:extLst>
        </xdr:cNvPr>
        <xdr:cNvCxnSpPr/>
      </xdr:nvCxnSpPr>
      <xdr:spPr>
        <a:xfrm flipV="1">
          <a:off x="19954239" y="12723368"/>
          <a:ext cx="0" cy="1324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116984</xdr:rowOff>
    </xdr:from>
    <xdr:ext cx="469744" cy="259045"/>
    <xdr:sp macro="" textlink="">
      <xdr:nvSpPr>
        <xdr:cNvPr id="708" name="【消防施設】&#10;一人当たり面積最小値テキスト">
          <a:extLst>
            <a:ext uri="{FF2B5EF4-FFF2-40B4-BE49-F238E27FC236}">
              <a16:creationId xmlns:a16="http://schemas.microsoft.com/office/drawing/2014/main" id="{2A828F5B-E71D-4996-9B08-F6D7C135B4A9}"/>
            </a:ext>
          </a:extLst>
        </xdr:cNvPr>
        <xdr:cNvSpPr txBox="1"/>
      </xdr:nvSpPr>
      <xdr:spPr>
        <a:xfrm>
          <a:off x="19992975" y="14052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113157</xdr:rowOff>
    </xdr:from>
    <xdr:to>
      <xdr:col>116</xdr:col>
      <xdr:colOff>152400</xdr:colOff>
      <xdr:row>86</xdr:row>
      <xdr:rowOff>113157</xdr:rowOff>
    </xdr:to>
    <xdr:cxnSp macro="">
      <xdr:nvCxnSpPr>
        <xdr:cNvPr id="709" name="直線コネクタ 708">
          <a:extLst>
            <a:ext uri="{FF2B5EF4-FFF2-40B4-BE49-F238E27FC236}">
              <a16:creationId xmlns:a16="http://schemas.microsoft.com/office/drawing/2014/main" id="{A578613A-B1A7-42AA-BF92-6B7D7C145A79}"/>
            </a:ext>
          </a:extLst>
        </xdr:cNvPr>
        <xdr:cNvCxnSpPr/>
      </xdr:nvCxnSpPr>
      <xdr:spPr>
        <a:xfrm>
          <a:off x="19878675" y="1404823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33545</xdr:rowOff>
    </xdr:from>
    <xdr:ext cx="469744" cy="259045"/>
    <xdr:sp macro="" textlink="">
      <xdr:nvSpPr>
        <xdr:cNvPr id="710" name="【消防施設】&#10;一人当たり面積最大値テキスト">
          <a:extLst>
            <a:ext uri="{FF2B5EF4-FFF2-40B4-BE49-F238E27FC236}">
              <a16:creationId xmlns:a16="http://schemas.microsoft.com/office/drawing/2014/main" id="{8F17DD33-F665-4C49-8CDD-9100611A0435}"/>
            </a:ext>
          </a:extLst>
        </xdr:cNvPr>
        <xdr:cNvSpPr txBox="1"/>
      </xdr:nvSpPr>
      <xdr:spPr>
        <a:xfrm>
          <a:off x="19992975" y="12508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86868</xdr:rowOff>
    </xdr:from>
    <xdr:to>
      <xdr:col>116</xdr:col>
      <xdr:colOff>152400</xdr:colOff>
      <xdr:row>78</xdr:row>
      <xdr:rowOff>86868</xdr:rowOff>
    </xdr:to>
    <xdr:cxnSp macro="">
      <xdr:nvCxnSpPr>
        <xdr:cNvPr id="711" name="直線コネクタ 710">
          <a:extLst>
            <a:ext uri="{FF2B5EF4-FFF2-40B4-BE49-F238E27FC236}">
              <a16:creationId xmlns:a16="http://schemas.microsoft.com/office/drawing/2014/main" id="{762FFBA7-A939-477B-9AD9-2A5C9B4A3463}"/>
            </a:ext>
          </a:extLst>
        </xdr:cNvPr>
        <xdr:cNvCxnSpPr/>
      </xdr:nvCxnSpPr>
      <xdr:spPr>
        <a:xfrm>
          <a:off x="19878675" y="1272336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141558</xdr:rowOff>
    </xdr:from>
    <xdr:ext cx="469744" cy="259045"/>
    <xdr:sp macro="" textlink="">
      <xdr:nvSpPr>
        <xdr:cNvPr id="712" name="【消防施設】&#10;一人当たり面積平均値テキスト">
          <a:extLst>
            <a:ext uri="{FF2B5EF4-FFF2-40B4-BE49-F238E27FC236}">
              <a16:creationId xmlns:a16="http://schemas.microsoft.com/office/drawing/2014/main" id="{79D9A11C-1BCA-40E6-B5D4-3323956D6551}"/>
            </a:ext>
          </a:extLst>
        </xdr:cNvPr>
        <xdr:cNvSpPr txBox="1"/>
      </xdr:nvSpPr>
      <xdr:spPr>
        <a:xfrm>
          <a:off x="19992975" y="139178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163131</xdr:rowOff>
    </xdr:from>
    <xdr:to>
      <xdr:col>116</xdr:col>
      <xdr:colOff>114300</xdr:colOff>
      <xdr:row>86</xdr:row>
      <xdr:rowOff>93281</xdr:rowOff>
    </xdr:to>
    <xdr:sp macro="" textlink="">
      <xdr:nvSpPr>
        <xdr:cNvPr id="713" name="フローチャート: 判断 712">
          <a:extLst>
            <a:ext uri="{FF2B5EF4-FFF2-40B4-BE49-F238E27FC236}">
              <a16:creationId xmlns:a16="http://schemas.microsoft.com/office/drawing/2014/main" id="{C8B078EA-A6A4-4FB8-BAE3-237C0DB2FD3B}"/>
            </a:ext>
          </a:extLst>
        </xdr:cNvPr>
        <xdr:cNvSpPr/>
      </xdr:nvSpPr>
      <xdr:spPr>
        <a:xfrm>
          <a:off x="19897725" y="1393310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169608</xdr:rowOff>
    </xdr:from>
    <xdr:to>
      <xdr:col>112</xdr:col>
      <xdr:colOff>38100</xdr:colOff>
      <xdr:row>86</xdr:row>
      <xdr:rowOff>99758</xdr:rowOff>
    </xdr:to>
    <xdr:sp macro="" textlink="">
      <xdr:nvSpPr>
        <xdr:cNvPr id="714" name="フローチャート: 判断 713">
          <a:extLst>
            <a:ext uri="{FF2B5EF4-FFF2-40B4-BE49-F238E27FC236}">
              <a16:creationId xmlns:a16="http://schemas.microsoft.com/office/drawing/2014/main" id="{231DBDA8-F9D2-4010-964B-B8E0A986A88C}"/>
            </a:ext>
          </a:extLst>
        </xdr:cNvPr>
        <xdr:cNvSpPr/>
      </xdr:nvSpPr>
      <xdr:spPr>
        <a:xfrm>
          <a:off x="19154775" y="13933233"/>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170562</xdr:rowOff>
    </xdr:from>
    <xdr:to>
      <xdr:col>107</xdr:col>
      <xdr:colOff>101600</xdr:colOff>
      <xdr:row>86</xdr:row>
      <xdr:rowOff>100712</xdr:rowOff>
    </xdr:to>
    <xdr:sp macro="" textlink="">
      <xdr:nvSpPr>
        <xdr:cNvPr id="715" name="フローチャート: 判断 714">
          <a:extLst>
            <a:ext uri="{FF2B5EF4-FFF2-40B4-BE49-F238E27FC236}">
              <a16:creationId xmlns:a16="http://schemas.microsoft.com/office/drawing/2014/main" id="{C81E1A97-BD06-47AE-8DC4-C020FEC5610C}"/>
            </a:ext>
          </a:extLst>
        </xdr:cNvPr>
        <xdr:cNvSpPr/>
      </xdr:nvSpPr>
      <xdr:spPr>
        <a:xfrm>
          <a:off x="18345150" y="13934187"/>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86</xdr:row>
      <xdr:rowOff>7874</xdr:rowOff>
    </xdr:from>
    <xdr:to>
      <xdr:col>102</xdr:col>
      <xdr:colOff>165100</xdr:colOff>
      <xdr:row>86</xdr:row>
      <xdr:rowOff>109474</xdr:rowOff>
    </xdr:to>
    <xdr:sp macro="" textlink="">
      <xdr:nvSpPr>
        <xdr:cNvPr id="716" name="フローチャート: 判断 715">
          <a:extLst>
            <a:ext uri="{FF2B5EF4-FFF2-40B4-BE49-F238E27FC236}">
              <a16:creationId xmlns:a16="http://schemas.microsoft.com/office/drawing/2014/main" id="{A14FC473-D16C-4967-907A-5F4007D4A52D}"/>
            </a:ext>
          </a:extLst>
        </xdr:cNvPr>
        <xdr:cNvSpPr/>
      </xdr:nvSpPr>
      <xdr:spPr>
        <a:xfrm>
          <a:off x="17554575" y="1394612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21780</xdr:rowOff>
    </xdr:from>
    <xdr:to>
      <xdr:col>98</xdr:col>
      <xdr:colOff>38100</xdr:colOff>
      <xdr:row>86</xdr:row>
      <xdr:rowOff>123380</xdr:rowOff>
    </xdr:to>
    <xdr:sp macro="" textlink="">
      <xdr:nvSpPr>
        <xdr:cNvPr id="717" name="フローチャート: 判断 716">
          <a:extLst>
            <a:ext uri="{FF2B5EF4-FFF2-40B4-BE49-F238E27FC236}">
              <a16:creationId xmlns:a16="http://schemas.microsoft.com/office/drawing/2014/main" id="{7EE4548E-A58B-4B82-8B1E-DD5FF9FF8FBE}"/>
            </a:ext>
          </a:extLst>
        </xdr:cNvPr>
        <xdr:cNvSpPr/>
      </xdr:nvSpPr>
      <xdr:spPr>
        <a:xfrm>
          <a:off x="16754475" y="1395685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0692E45A-0191-4000-B043-6A757A4CE535}"/>
            </a:ext>
          </a:extLst>
        </xdr:cNvPr>
        <xdr:cNvSpPr txBox="1"/>
      </xdr:nvSpPr>
      <xdr:spPr>
        <a:xfrm>
          <a:off x="197834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981A851C-7B0F-4341-8BEF-8B9D24B17F8A}"/>
            </a:ext>
          </a:extLst>
        </xdr:cNvPr>
        <xdr:cNvSpPr txBox="1"/>
      </xdr:nvSpPr>
      <xdr:spPr>
        <a:xfrm>
          <a:off x="19030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8BEAB0F4-E0F3-434C-BA77-242F3F89A9E8}"/>
            </a:ext>
          </a:extLst>
        </xdr:cNvPr>
        <xdr:cNvSpPr txBox="1"/>
      </xdr:nvSpPr>
      <xdr:spPr>
        <a:xfrm>
          <a:off x="18221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C1225AA9-366E-44A1-8F47-CF9BCDBA9DD1}"/>
            </a:ext>
          </a:extLst>
        </xdr:cNvPr>
        <xdr:cNvSpPr txBox="1"/>
      </xdr:nvSpPr>
      <xdr:spPr>
        <a:xfrm>
          <a:off x="174307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7A78C5E5-CA9D-47EF-91C8-04D4F33BAF58}"/>
            </a:ext>
          </a:extLst>
        </xdr:cNvPr>
        <xdr:cNvSpPr txBox="1"/>
      </xdr:nvSpPr>
      <xdr:spPr>
        <a:xfrm>
          <a:off x="166306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153606</xdr:rowOff>
    </xdr:from>
    <xdr:to>
      <xdr:col>116</xdr:col>
      <xdr:colOff>114300</xdr:colOff>
      <xdr:row>86</xdr:row>
      <xdr:rowOff>83756</xdr:rowOff>
    </xdr:to>
    <xdr:sp macro="" textlink="">
      <xdr:nvSpPr>
        <xdr:cNvPr id="723" name="楕円 722">
          <a:extLst>
            <a:ext uri="{FF2B5EF4-FFF2-40B4-BE49-F238E27FC236}">
              <a16:creationId xmlns:a16="http://schemas.microsoft.com/office/drawing/2014/main" id="{79E4FD5F-2BBB-44B3-B51F-03F04552358F}"/>
            </a:ext>
          </a:extLst>
        </xdr:cNvPr>
        <xdr:cNvSpPr/>
      </xdr:nvSpPr>
      <xdr:spPr>
        <a:xfrm>
          <a:off x="19897725" y="1392675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112983</xdr:rowOff>
    </xdr:from>
    <xdr:ext cx="469744" cy="259045"/>
    <xdr:sp macro="" textlink="">
      <xdr:nvSpPr>
        <xdr:cNvPr id="724" name="【消防施設】&#10;一人当たり面積該当値テキスト">
          <a:extLst>
            <a:ext uri="{FF2B5EF4-FFF2-40B4-BE49-F238E27FC236}">
              <a16:creationId xmlns:a16="http://schemas.microsoft.com/office/drawing/2014/main" id="{063558A9-12DF-4EF9-A269-A482BFC9D72C}"/>
            </a:ext>
          </a:extLst>
        </xdr:cNvPr>
        <xdr:cNvSpPr txBox="1"/>
      </xdr:nvSpPr>
      <xdr:spPr>
        <a:xfrm>
          <a:off x="19992975" y="13724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157035</xdr:rowOff>
    </xdr:from>
    <xdr:to>
      <xdr:col>112</xdr:col>
      <xdr:colOff>38100</xdr:colOff>
      <xdr:row>86</xdr:row>
      <xdr:rowOff>87185</xdr:rowOff>
    </xdr:to>
    <xdr:sp macro="" textlink="">
      <xdr:nvSpPr>
        <xdr:cNvPr id="725" name="楕円 724">
          <a:extLst>
            <a:ext uri="{FF2B5EF4-FFF2-40B4-BE49-F238E27FC236}">
              <a16:creationId xmlns:a16="http://schemas.microsoft.com/office/drawing/2014/main" id="{141C1D79-B50B-4B7D-8893-9C7BA4BF0760}"/>
            </a:ext>
          </a:extLst>
        </xdr:cNvPr>
        <xdr:cNvSpPr/>
      </xdr:nvSpPr>
      <xdr:spPr>
        <a:xfrm>
          <a:off x="19154775" y="13933360"/>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32956</xdr:rowOff>
    </xdr:from>
    <xdr:to>
      <xdr:col>116</xdr:col>
      <xdr:colOff>63500</xdr:colOff>
      <xdr:row>86</xdr:row>
      <xdr:rowOff>36385</xdr:rowOff>
    </xdr:to>
    <xdr:cxnSp macro="">
      <xdr:nvCxnSpPr>
        <xdr:cNvPr id="726" name="直線コネクタ 725">
          <a:extLst>
            <a:ext uri="{FF2B5EF4-FFF2-40B4-BE49-F238E27FC236}">
              <a16:creationId xmlns:a16="http://schemas.microsoft.com/office/drawing/2014/main" id="{126FFCE9-07A4-43F7-BD66-75329A64E393}"/>
            </a:ext>
          </a:extLst>
        </xdr:cNvPr>
        <xdr:cNvCxnSpPr/>
      </xdr:nvCxnSpPr>
      <xdr:spPr>
        <a:xfrm flipV="1">
          <a:off x="19202400" y="13964856"/>
          <a:ext cx="752475" cy="6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160465</xdr:rowOff>
    </xdr:from>
    <xdr:to>
      <xdr:col>107</xdr:col>
      <xdr:colOff>101600</xdr:colOff>
      <xdr:row>86</xdr:row>
      <xdr:rowOff>90615</xdr:rowOff>
    </xdr:to>
    <xdr:sp macro="" textlink="">
      <xdr:nvSpPr>
        <xdr:cNvPr id="727" name="楕円 726">
          <a:extLst>
            <a:ext uri="{FF2B5EF4-FFF2-40B4-BE49-F238E27FC236}">
              <a16:creationId xmlns:a16="http://schemas.microsoft.com/office/drawing/2014/main" id="{BE865AC9-F725-4FD6-A646-C191501BA230}"/>
            </a:ext>
          </a:extLst>
        </xdr:cNvPr>
        <xdr:cNvSpPr/>
      </xdr:nvSpPr>
      <xdr:spPr>
        <a:xfrm>
          <a:off x="18345150" y="1393679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36385</xdr:rowOff>
    </xdr:from>
    <xdr:to>
      <xdr:col>111</xdr:col>
      <xdr:colOff>177800</xdr:colOff>
      <xdr:row>86</xdr:row>
      <xdr:rowOff>39815</xdr:rowOff>
    </xdr:to>
    <xdr:cxnSp macro="">
      <xdr:nvCxnSpPr>
        <xdr:cNvPr id="728" name="直線コネクタ 727">
          <a:extLst>
            <a:ext uri="{FF2B5EF4-FFF2-40B4-BE49-F238E27FC236}">
              <a16:creationId xmlns:a16="http://schemas.microsoft.com/office/drawing/2014/main" id="{71EBB798-ADB6-42F0-B3D5-55246EDE8608}"/>
            </a:ext>
          </a:extLst>
        </xdr:cNvPr>
        <xdr:cNvCxnSpPr/>
      </xdr:nvCxnSpPr>
      <xdr:spPr>
        <a:xfrm flipV="1">
          <a:off x="18392775" y="13971460"/>
          <a:ext cx="809625" cy="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168275</xdr:rowOff>
    </xdr:from>
    <xdr:to>
      <xdr:col>102</xdr:col>
      <xdr:colOff>165100</xdr:colOff>
      <xdr:row>86</xdr:row>
      <xdr:rowOff>98425</xdr:rowOff>
    </xdr:to>
    <xdr:sp macro="" textlink="">
      <xdr:nvSpPr>
        <xdr:cNvPr id="729" name="楕円 728">
          <a:extLst>
            <a:ext uri="{FF2B5EF4-FFF2-40B4-BE49-F238E27FC236}">
              <a16:creationId xmlns:a16="http://schemas.microsoft.com/office/drawing/2014/main" id="{4CD0BBEA-B452-4DA8-80BC-5FF7E2FF8612}"/>
            </a:ext>
          </a:extLst>
        </xdr:cNvPr>
        <xdr:cNvSpPr/>
      </xdr:nvSpPr>
      <xdr:spPr>
        <a:xfrm>
          <a:off x="17554575" y="1393190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39815</xdr:rowOff>
    </xdr:from>
    <xdr:to>
      <xdr:col>107</xdr:col>
      <xdr:colOff>50800</xdr:colOff>
      <xdr:row>86</xdr:row>
      <xdr:rowOff>47625</xdr:rowOff>
    </xdr:to>
    <xdr:cxnSp macro="">
      <xdr:nvCxnSpPr>
        <xdr:cNvPr id="730" name="直線コネクタ 729">
          <a:extLst>
            <a:ext uri="{FF2B5EF4-FFF2-40B4-BE49-F238E27FC236}">
              <a16:creationId xmlns:a16="http://schemas.microsoft.com/office/drawing/2014/main" id="{3FF7AB0E-56F2-4882-8BC3-95082448C730}"/>
            </a:ext>
          </a:extLst>
        </xdr:cNvPr>
        <xdr:cNvCxnSpPr/>
      </xdr:nvCxnSpPr>
      <xdr:spPr>
        <a:xfrm flipV="1">
          <a:off x="17602200" y="13974890"/>
          <a:ext cx="790575" cy="4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170562</xdr:rowOff>
    </xdr:from>
    <xdr:to>
      <xdr:col>98</xdr:col>
      <xdr:colOff>38100</xdr:colOff>
      <xdr:row>86</xdr:row>
      <xdr:rowOff>100712</xdr:rowOff>
    </xdr:to>
    <xdr:sp macro="" textlink="">
      <xdr:nvSpPr>
        <xdr:cNvPr id="731" name="楕円 730">
          <a:extLst>
            <a:ext uri="{FF2B5EF4-FFF2-40B4-BE49-F238E27FC236}">
              <a16:creationId xmlns:a16="http://schemas.microsoft.com/office/drawing/2014/main" id="{7FE9FF6F-D64F-4A04-A978-5A46756B275F}"/>
            </a:ext>
          </a:extLst>
        </xdr:cNvPr>
        <xdr:cNvSpPr/>
      </xdr:nvSpPr>
      <xdr:spPr>
        <a:xfrm>
          <a:off x="16754475" y="13934187"/>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47625</xdr:rowOff>
    </xdr:from>
    <xdr:to>
      <xdr:col>102</xdr:col>
      <xdr:colOff>114300</xdr:colOff>
      <xdr:row>86</xdr:row>
      <xdr:rowOff>49912</xdr:rowOff>
    </xdr:to>
    <xdr:cxnSp macro="">
      <xdr:nvCxnSpPr>
        <xdr:cNvPr id="732" name="直線コネクタ 731">
          <a:extLst>
            <a:ext uri="{FF2B5EF4-FFF2-40B4-BE49-F238E27FC236}">
              <a16:creationId xmlns:a16="http://schemas.microsoft.com/office/drawing/2014/main" id="{F8B811EC-805F-4738-8746-DC5E510120CD}"/>
            </a:ext>
          </a:extLst>
        </xdr:cNvPr>
        <xdr:cNvCxnSpPr/>
      </xdr:nvCxnSpPr>
      <xdr:spPr>
        <a:xfrm flipV="1">
          <a:off x="16802100" y="13979525"/>
          <a:ext cx="8001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90885</xdr:rowOff>
    </xdr:from>
    <xdr:ext cx="469744" cy="259045"/>
    <xdr:sp macro="" textlink="">
      <xdr:nvSpPr>
        <xdr:cNvPr id="733" name="n_1aveValue【消防施設】&#10;一人当たり面積">
          <a:extLst>
            <a:ext uri="{FF2B5EF4-FFF2-40B4-BE49-F238E27FC236}">
              <a16:creationId xmlns:a16="http://schemas.microsoft.com/office/drawing/2014/main" id="{80DF33C2-A49D-4C85-BBDC-26867AB04003}"/>
            </a:ext>
          </a:extLst>
        </xdr:cNvPr>
        <xdr:cNvSpPr txBox="1"/>
      </xdr:nvSpPr>
      <xdr:spPr>
        <a:xfrm>
          <a:off x="18983402" y="14022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91839</xdr:rowOff>
    </xdr:from>
    <xdr:ext cx="469744" cy="259045"/>
    <xdr:sp macro="" textlink="">
      <xdr:nvSpPr>
        <xdr:cNvPr id="734" name="n_2aveValue【消防施設】&#10;一人当たり面積">
          <a:extLst>
            <a:ext uri="{FF2B5EF4-FFF2-40B4-BE49-F238E27FC236}">
              <a16:creationId xmlns:a16="http://schemas.microsoft.com/office/drawing/2014/main" id="{EFB1276B-3659-443F-BB5B-BD185BB87404}"/>
            </a:ext>
          </a:extLst>
        </xdr:cNvPr>
        <xdr:cNvSpPr txBox="1"/>
      </xdr:nvSpPr>
      <xdr:spPr>
        <a:xfrm>
          <a:off x="18183302" y="14023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100601</xdr:rowOff>
    </xdr:from>
    <xdr:ext cx="469744" cy="259045"/>
    <xdr:sp macro="" textlink="">
      <xdr:nvSpPr>
        <xdr:cNvPr id="735" name="n_3aveValue【消防施設】&#10;一人当たり面積">
          <a:extLst>
            <a:ext uri="{FF2B5EF4-FFF2-40B4-BE49-F238E27FC236}">
              <a16:creationId xmlns:a16="http://schemas.microsoft.com/office/drawing/2014/main" id="{B4DF926D-61AE-4915-A340-EEA7E6DD8C79}"/>
            </a:ext>
          </a:extLst>
        </xdr:cNvPr>
        <xdr:cNvSpPr txBox="1"/>
      </xdr:nvSpPr>
      <xdr:spPr>
        <a:xfrm>
          <a:off x="17383202" y="14038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114507</xdr:rowOff>
    </xdr:from>
    <xdr:ext cx="469744" cy="259045"/>
    <xdr:sp macro="" textlink="">
      <xdr:nvSpPr>
        <xdr:cNvPr id="736" name="n_4aveValue【消防施設】&#10;一人当たり面積">
          <a:extLst>
            <a:ext uri="{FF2B5EF4-FFF2-40B4-BE49-F238E27FC236}">
              <a16:creationId xmlns:a16="http://schemas.microsoft.com/office/drawing/2014/main" id="{0A7AD9C2-3241-429C-B9E6-95A772D8B809}"/>
            </a:ext>
          </a:extLst>
        </xdr:cNvPr>
        <xdr:cNvSpPr txBox="1"/>
      </xdr:nvSpPr>
      <xdr:spPr>
        <a:xfrm>
          <a:off x="16592627" y="14049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103712</xdr:rowOff>
    </xdr:from>
    <xdr:ext cx="469744" cy="259045"/>
    <xdr:sp macro="" textlink="">
      <xdr:nvSpPr>
        <xdr:cNvPr id="737" name="n_1mainValue【消防施設】&#10;一人当たり面積">
          <a:extLst>
            <a:ext uri="{FF2B5EF4-FFF2-40B4-BE49-F238E27FC236}">
              <a16:creationId xmlns:a16="http://schemas.microsoft.com/office/drawing/2014/main" id="{17B97748-383C-449B-807B-195A3C8C0B59}"/>
            </a:ext>
          </a:extLst>
        </xdr:cNvPr>
        <xdr:cNvSpPr txBox="1"/>
      </xdr:nvSpPr>
      <xdr:spPr>
        <a:xfrm>
          <a:off x="18983402" y="13718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107142</xdr:rowOff>
    </xdr:from>
    <xdr:ext cx="469744" cy="259045"/>
    <xdr:sp macro="" textlink="">
      <xdr:nvSpPr>
        <xdr:cNvPr id="738" name="n_2mainValue【消防施設】&#10;一人当たり面積">
          <a:extLst>
            <a:ext uri="{FF2B5EF4-FFF2-40B4-BE49-F238E27FC236}">
              <a16:creationId xmlns:a16="http://schemas.microsoft.com/office/drawing/2014/main" id="{78F61C33-8E0F-41EF-AC48-45415EDC4F13}"/>
            </a:ext>
          </a:extLst>
        </xdr:cNvPr>
        <xdr:cNvSpPr txBox="1"/>
      </xdr:nvSpPr>
      <xdr:spPr>
        <a:xfrm>
          <a:off x="18183302" y="13715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114952</xdr:rowOff>
    </xdr:from>
    <xdr:ext cx="469744" cy="259045"/>
    <xdr:sp macro="" textlink="">
      <xdr:nvSpPr>
        <xdr:cNvPr id="739" name="n_3mainValue【消防施設】&#10;一人当たり面積">
          <a:extLst>
            <a:ext uri="{FF2B5EF4-FFF2-40B4-BE49-F238E27FC236}">
              <a16:creationId xmlns:a16="http://schemas.microsoft.com/office/drawing/2014/main" id="{B56B9117-A158-415A-990A-AA2BE2714E07}"/>
            </a:ext>
          </a:extLst>
        </xdr:cNvPr>
        <xdr:cNvSpPr txBox="1"/>
      </xdr:nvSpPr>
      <xdr:spPr>
        <a:xfrm>
          <a:off x="17383202" y="13726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117239</xdr:rowOff>
    </xdr:from>
    <xdr:ext cx="469744" cy="259045"/>
    <xdr:sp macro="" textlink="">
      <xdr:nvSpPr>
        <xdr:cNvPr id="740" name="n_4mainValue【消防施設】&#10;一人当たり面積">
          <a:extLst>
            <a:ext uri="{FF2B5EF4-FFF2-40B4-BE49-F238E27FC236}">
              <a16:creationId xmlns:a16="http://schemas.microsoft.com/office/drawing/2014/main" id="{2459C89C-1CAB-4364-8326-CCD212DAB191}"/>
            </a:ext>
          </a:extLst>
        </xdr:cNvPr>
        <xdr:cNvSpPr txBox="1"/>
      </xdr:nvSpPr>
      <xdr:spPr>
        <a:xfrm>
          <a:off x="16592627" y="13728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1" name="正方形/長方形 740">
          <a:extLst>
            <a:ext uri="{FF2B5EF4-FFF2-40B4-BE49-F238E27FC236}">
              <a16:creationId xmlns:a16="http://schemas.microsoft.com/office/drawing/2014/main" id="{DCA92D19-F89D-4592-B4E5-682BEE10D0CD}"/>
            </a:ext>
          </a:extLst>
        </xdr:cNvPr>
        <xdr:cNvSpPr/>
      </xdr:nvSpPr>
      <xdr:spPr>
        <a:xfrm>
          <a:off x="112109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2" name="正方形/長方形 741">
          <a:extLst>
            <a:ext uri="{FF2B5EF4-FFF2-40B4-BE49-F238E27FC236}">
              <a16:creationId xmlns:a16="http://schemas.microsoft.com/office/drawing/2014/main" id="{FBFE0FF7-2567-4D40-9BA9-108B48431496}"/>
            </a:ext>
          </a:extLst>
        </xdr:cNvPr>
        <xdr:cNvSpPr/>
      </xdr:nvSpPr>
      <xdr:spPr>
        <a:xfrm>
          <a:off x="113157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3" name="正方形/長方形 742">
          <a:extLst>
            <a:ext uri="{FF2B5EF4-FFF2-40B4-BE49-F238E27FC236}">
              <a16:creationId xmlns:a16="http://schemas.microsoft.com/office/drawing/2014/main" id="{0E158544-E962-4961-871E-8F7E5F92E2C3}"/>
            </a:ext>
          </a:extLst>
        </xdr:cNvPr>
        <xdr:cNvSpPr/>
      </xdr:nvSpPr>
      <xdr:spPr>
        <a:xfrm>
          <a:off x="113157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4" name="正方形/長方形 743">
          <a:extLst>
            <a:ext uri="{FF2B5EF4-FFF2-40B4-BE49-F238E27FC236}">
              <a16:creationId xmlns:a16="http://schemas.microsoft.com/office/drawing/2014/main" id="{0BB00A87-D75B-4F76-BC8B-FEC5D66DA8EF}"/>
            </a:ext>
          </a:extLst>
        </xdr:cNvPr>
        <xdr:cNvSpPr/>
      </xdr:nvSpPr>
      <xdr:spPr>
        <a:xfrm>
          <a:off x="1223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5" name="正方形/長方形 744">
          <a:extLst>
            <a:ext uri="{FF2B5EF4-FFF2-40B4-BE49-F238E27FC236}">
              <a16:creationId xmlns:a16="http://schemas.microsoft.com/office/drawing/2014/main" id="{8A7A6528-3C97-45CA-B7F2-AFF30F56AB16}"/>
            </a:ext>
          </a:extLst>
        </xdr:cNvPr>
        <xdr:cNvSpPr/>
      </xdr:nvSpPr>
      <xdr:spPr>
        <a:xfrm>
          <a:off x="1223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6" name="正方形/長方形 745">
          <a:extLst>
            <a:ext uri="{FF2B5EF4-FFF2-40B4-BE49-F238E27FC236}">
              <a16:creationId xmlns:a16="http://schemas.microsoft.com/office/drawing/2014/main" id="{F6B2228B-2926-4F00-8D18-E24379C41E6F}"/>
            </a:ext>
          </a:extLst>
        </xdr:cNvPr>
        <xdr:cNvSpPr/>
      </xdr:nvSpPr>
      <xdr:spPr>
        <a:xfrm>
          <a:off x="132683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7" name="正方形/長方形 746">
          <a:extLst>
            <a:ext uri="{FF2B5EF4-FFF2-40B4-BE49-F238E27FC236}">
              <a16:creationId xmlns:a16="http://schemas.microsoft.com/office/drawing/2014/main" id="{4CFA5970-2DE9-4D7D-9CB2-B2E17F605184}"/>
            </a:ext>
          </a:extLst>
        </xdr:cNvPr>
        <xdr:cNvSpPr/>
      </xdr:nvSpPr>
      <xdr:spPr>
        <a:xfrm>
          <a:off x="132683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8" name="正方形/長方形 747">
          <a:extLst>
            <a:ext uri="{FF2B5EF4-FFF2-40B4-BE49-F238E27FC236}">
              <a16:creationId xmlns:a16="http://schemas.microsoft.com/office/drawing/2014/main" id="{F252DEB6-FC17-45FE-A080-895DD5B28A1B}"/>
            </a:ext>
          </a:extLst>
        </xdr:cNvPr>
        <xdr:cNvSpPr/>
      </xdr:nvSpPr>
      <xdr:spPr>
        <a:xfrm>
          <a:off x="112109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9" name="テキスト ボックス 748">
          <a:extLst>
            <a:ext uri="{FF2B5EF4-FFF2-40B4-BE49-F238E27FC236}">
              <a16:creationId xmlns:a16="http://schemas.microsoft.com/office/drawing/2014/main" id="{7353FEDE-08DC-4400-9122-2CD2D3C4E9BF}"/>
            </a:ext>
          </a:extLst>
        </xdr:cNvPr>
        <xdr:cNvSpPr txBox="1"/>
      </xdr:nvSpPr>
      <xdr:spPr>
        <a:xfrm>
          <a:off x="11172825"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0" name="直線コネクタ 749">
          <a:extLst>
            <a:ext uri="{FF2B5EF4-FFF2-40B4-BE49-F238E27FC236}">
              <a16:creationId xmlns:a16="http://schemas.microsoft.com/office/drawing/2014/main" id="{91E75872-ACA7-4049-9055-0031B7B30C2D}"/>
            </a:ext>
          </a:extLst>
        </xdr:cNvPr>
        <xdr:cNvCxnSpPr/>
      </xdr:nvCxnSpPr>
      <xdr:spPr>
        <a:xfrm>
          <a:off x="11210925" y="18192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1" name="テキスト ボックス 750">
          <a:extLst>
            <a:ext uri="{FF2B5EF4-FFF2-40B4-BE49-F238E27FC236}">
              <a16:creationId xmlns:a16="http://schemas.microsoft.com/office/drawing/2014/main" id="{E8DCD76C-0AEA-4C9A-9A4B-622190149A1F}"/>
            </a:ext>
          </a:extLst>
        </xdr:cNvPr>
        <xdr:cNvSpPr txBox="1"/>
      </xdr:nvSpPr>
      <xdr:spPr>
        <a:xfrm>
          <a:off x="107945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2" name="直線コネクタ 751">
          <a:extLst>
            <a:ext uri="{FF2B5EF4-FFF2-40B4-BE49-F238E27FC236}">
              <a16:creationId xmlns:a16="http://schemas.microsoft.com/office/drawing/2014/main" id="{DD891D57-FC71-40F9-9F85-48E7D959DB8D}"/>
            </a:ext>
          </a:extLst>
        </xdr:cNvPr>
        <xdr:cNvCxnSpPr/>
      </xdr:nvCxnSpPr>
      <xdr:spPr>
        <a:xfrm>
          <a:off x="11210925" y="1786617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3" name="テキスト ボックス 752">
          <a:extLst>
            <a:ext uri="{FF2B5EF4-FFF2-40B4-BE49-F238E27FC236}">
              <a16:creationId xmlns:a16="http://schemas.microsoft.com/office/drawing/2014/main" id="{0C4D8BA5-CCB8-4C1F-8B7D-2F5779450FE4}"/>
            </a:ext>
          </a:extLst>
        </xdr:cNvPr>
        <xdr:cNvSpPr txBox="1"/>
      </xdr:nvSpPr>
      <xdr:spPr>
        <a:xfrm>
          <a:off x="10794546" y="177271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4" name="直線コネクタ 753">
          <a:extLst>
            <a:ext uri="{FF2B5EF4-FFF2-40B4-BE49-F238E27FC236}">
              <a16:creationId xmlns:a16="http://schemas.microsoft.com/office/drawing/2014/main" id="{2BE4766C-E345-418B-A2BA-CFF8000A300E}"/>
            </a:ext>
          </a:extLst>
        </xdr:cNvPr>
        <xdr:cNvCxnSpPr/>
      </xdr:nvCxnSpPr>
      <xdr:spPr>
        <a:xfrm>
          <a:off x="11210925" y="1753643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5" name="テキスト ボックス 754">
          <a:extLst>
            <a:ext uri="{FF2B5EF4-FFF2-40B4-BE49-F238E27FC236}">
              <a16:creationId xmlns:a16="http://schemas.microsoft.com/office/drawing/2014/main" id="{B1F3D06D-BAB3-40B2-ADE9-29A383AF1B54}"/>
            </a:ext>
          </a:extLst>
        </xdr:cNvPr>
        <xdr:cNvSpPr txBox="1"/>
      </xdr:nvSpPr>
      <xdr:spPr>
        <a:xfrm>
          <a:off x="10845966" y="174005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6" name="直線コネクタ 755">
          <a:extLst>
            <a:ext uri="{FF2B5EF4-FFF2-40B4-BE49-F238E27FC236}">
              <a16:creationId xmlns:a16="http://schemas.microsoft.com/office/drawing/2014/main" id="{AB319362-C4C0-4A4B-BA96-2FB7FA62CD6A}"/>
            </a:ext>
          </a:extLst>
        </xdr:cNvPr>
        <xdr:cNvCxnSpPr/>
      </xdr:nvCxnSpPr>
      <xdr:spPr>
        <a:xfrm>
          <a:off x="11210925" y="1720986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7" name="テキスト ボックス 756">
          <a:extLst>
            <a:ext uri="{FF2B5EF4-FFF2-40B4-BE49-F238E27FC236}">
              <a16:creationId xmlns:a16="http://schemas.microsoft.com/office/drawing/2014/main" id="{C54D8041-8C7A-448B-8103-0B8F51FCE1F0}"/>
            </a:ext>
          </a:extLst>
        </xdr:cNvPr>
        <xdr:cNvSpPr txBox="1"/>
      </xdr:nvSpPr>
      <xdr:spPr>
        <a:xfrm>
          <a:off x="10845966" y="170708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8" name="直線コネクタ 757">
          <a:extLst>
            <a:ext uri="{FF2B5EF4-FFF2-40B4-BE49-F238E27FC236}">
              <a16:creationId xmlns:a16="http://schemas.microsoft.com/office/drawing/2014/main" id="{3BA48884-B893-4EA5-B4D1-4DD5ADC4F82F}"/>
            </a:ext>
          </a:extLst>
        </xdr:cNvPr>
        <xdr:cNvCxnSpPr/>
      </xdr:nvCxnSpPr>
      <xdr:spPr>
        <a:xfrm>
          <a:off x="11210925" y="1688963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9" name="テキスト ボックス 758">
          <a:extLst>
            <a:ext uri="{FF2B5EF4-FFF2-40B4-BE49-F238E27FC236}">
              <a16:creationId xmlns:a16="http://schemas.microsoft.com/office/drawing/2014/main" id="{108CAAD8-C437-492C-B240-64A61B0A589F}"/>
            </a:ext>
          </a:extLst>
        </xdr:cNvPr>
        <xdr:cNvSpPr txBox="1"/>
      </xdr:nvSpPr>
      <xdr:spPr>
        <a:xfrm>
          <a:off x="10845966" y="16744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0" name="直線コネクタ 759">
          <a:extLst>
            <a:ext uri="{FF2B5EF4-FFF2-40B4-BE49-F238E27FC236}">
              <a16:creationId xmlns:a16="http://schemas.microsoft.com/office/drawing/2014/main" id="{FCFC9172-E018-4B5C-9542-DDE11C21708A}"/>
            </a:ext>
          </a:extLst>
        </xdr:cNvPr>
        <xdr:cNvCxnSpPr/>
      </xdr:nvCxnSpPr>
      <xdr:spPr>
        <a:xfrm>
          <a:off x="11210925" y="1656306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1" name="テキスト ボックス 760">
          <a:extLst>
            <a:ext uri="{FF2B5EF4-FFF2-40B4-BE49-F238E27FC236}">
              <a16:creationId xmlns:a16="http://schemas.microsoft.com/office/drawing/2014/main" id="{9F3C7B70-E806-4AD7-AC6E-100ACB4B4A20}"/>
            </a:ext>
          </a:extLst>
        </xdr:cNvPr>
        <xdr:cNvSpPr txBox="1"/>
      </xdr:nvSpPr>
      <xdr:spPr>
        <a:xfrm>
          <a:off x="10845966" y="164144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2" name="直線コネクタ 761">
          <a:extLst>
            <a:ext uri="{FF2B5EF4-FFF2-40B4-BE49-F238E27FC236}">
              <a16:creationId xmlns:a16="http://schemas.microsoft.com/office/drawing/2014/main" id="{78E96496-6AC9-43AA-B913-4DCD59F6F5E7}"/>
            </a:ext>
          </a:extLst>
        </xdr:cNvPr>
        <xdr:cNvCxnSpPr/>
      </xdr:nvCxnSpPr>
      <xdr:spPr>
        <a:xfrm>
          <a:off x="11210925" y="1623332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3" name="テキスト ボックス 762">
          <a:extLst>
            <a:ext uri="{FF2B5EF4-FFF2-40B4-BE49-F238E27FC236}">
              <a16:creationId xmlns:a16="http://schemas.microsoft.com/office/drawing/2014/main" id="{CB9418D2-5382-4A92-9ABF-3A54D9829357}"/>
            </a:ext>
          </a:extLst>
        </xdr:cNvPr>
        <xdr:cNvSpPr txBox="1"/>
      </xdr:nvSpPr>
      <xdr:spPr>
        <a:xfrm>
          <a:off x="10903736" y="1608792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4" name="直線コネクタ 763">
          <a:extLst>
            <a:ext uri="{FF2B5EF4-FFF2-40B4-BE49-F238E27FC236}">
              <a16:creationId xmlns:a16="http://schemas.microsoft.com/office/drawing/2014/main" id="{5264813F-940A-41E8-ABC7-94F83D941C27}"/>
            </a:ext>
          </a:extLst>
        </xdr:cNvPr>
        <xdr:cNvCxnSpPr/>
      </xdr:nvCxnSpPr>
      <xdr:spPr>
        <a:xfrm>
          <a:off x="11210925" y="15906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5" name="【庁舎】&#10;有形固定資産減価償却率グラフ枠">
          <a:extLst>
            <a:ext uri="{FF2B5EF4-FFF2-40B4-BE49-F238E27FC236}">
              <a16:creationId xmlns:a16="http://schemas.microsoft.com/office/drawing/2014/main" id="{9D2D44BD-D5C5-4826-8BE2-2D187696F83A}"/>
            </a:ext>
          </a:extLst>
        </xdr:cNvPr>
        <xdr:cNvSpPr/>
      </xdr:nvSpPr>
      <xdr:spPr>
        <a:xfrm>
          <a:off x="112109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164374</xdr:rowOff>
    </xdr:from>
    <xdr:to>
      <xdr:col>85</xdr:col>
      <xdr:colOff>126364</xdr:colOff>
      <xdr:row>109</xdr:row>
      <xdr:rowOff>35379</xdr:rowOff>
    </xdr:to>
    <xdr:cxnSp macro="">
      <xdr:nvCxnSpPr>
        <xdr:cNvPr id="766" name="直線コネクタ 765">
          <a:extLst>
            <a:ext uri="{FF2B5EF4-FFF2-40B4-BE49-F238E27FC236}">
              <a16:creationId xmlns:a16="http://schemas.microsoft.com/office/drawing/2014/main" id="{F70D25EC-2F45-430A-9384-BE57CB9530A4}"/>
            </a:ext>
          </a:extLst>
        </xdr:cNvPr>
        <xdr:cNvCxnSpPr/>
      </xdr:nvCxnSpPr>
      <xdr:spPr>
        <a:xfrm flipV="1">
          <a:off x="14696439" y="16277499"/>
          <a:ext cx="0" cy="1588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7" name="【庁舎】&#10;有形固定資産減価償却率最小値テキスト">
          <a:extLst>
            <a:ext uri="{FF2B5EF4-FFF2-40B4-BE49-F238E27FC236}">
              <a16:creationId xmlns:a16="http://schemas.microsoft.com/office/drawing/2014/main" id="{2610D6C7-43AA-44FF-91AC-F67D9A4D6D6E}"/>
            </a:ext>
          </a:extLst>
        </xdr:cNvPr>
        <xdr:cNvSpPr txBox="1"/>
      </xdr:nvSpPr>
      <xdr:spPr>
        <a:xfrm>
          <a:off x="14735175" y="17870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8" name="直線コネクタ 767">
          <a:extLst>
            <a:ext uri="{FF2B5EF4-FFF2-40B4-BE49-F238E27FC236}">
              <a16:creationId xmlns:a16="http://schemas.microsoft.com/office/drawing/2014/main" id="{AB9F01D9-0401-4743-A425-F06F1F69BFE2}"/>
            </a:ext>
          </a:extLst>
        </xdr:cNvPr>
        <xdr:cNvCxnSpPr/>
      </xdr:nvCxnSpPr>
      <xdr:spPr>
        <a:xfrm>
          <a:off x="14611350" y="1786617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111051</xdr:rowOff>
    </xdr:from>
    <xdr:ext cx="340478" cy="259045"/>
    <xdr:sp macro="" textlink="">
      <xdr:nvSpPr>
        <xdr:cNvPr id="769" name="【庁舎】&#10;有形固定資産減価償却率最大値テキスト">
          <a:extLst>
            <a:ext uri="{FF2B5EF4-FFF2-40B4-BE49-F238E27FC236}">
              <a16:creationId xmlns:a16="http://schemas.microsoft.com/office/drawing/2014/main" id="{119165C2-1A8C-4EB0-A8A5-6C0819A86DD4}"/>
            </a:ext>
          </a:extLst>
        </xdr:cNvPr>
        <xdr:cNvSpPr txBox="1"/>
      </xdr:nvSpPr>
      <xdr:spPr>
        <a:xfrm>
          <a:off x="14735175" y="160527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164374</xdr:rowOff>
    </xdr:from>
    <xdr:to>
      <xdr:col>86</xdr:col>
      <xdr:colOff>25400</xdr:colOff>
      <xdr:row>99</xdr:row>
      <xdr:rowOff>164374</xdr:rowOff>
    </xdr:to>
    <xdr:cxnSp macro="">
      <xdr:nvCxnSpPr>
        <xdr:cNvPr id="770" name="直線コネクタ 769">
          <a:extLst>
            <a:ext uri="{FF2B5EF4-FFF2-40B4-BE49-F238E27FC236}">
              <a16:creationId xmlns:a16="http://schemas.microsoft.com/office/drawing/2014/main" id="{B29A7F4E-7110-4791-B1F5-F15B900144DE}"/>
            </a:ext>
          </a:extLst>
        </xdr:cNvPr>
        <xdr:cNvCxnSpPr/>
      </xdr:nvCxnSpPr>
      <xdr:spPr>
        <a:xfrm>
          <a:off x="14611350" y="1627749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65876</xdr:rowOff>
    </xdr:from>
    <xdr:ext cx="405111" cy="259045"/>
    <xdr:sp macro="" textlink="">
      <xdr:nvSpPr>
        <xdr:cNvPr id="771" name="【庁舎】&#10;有形固定資産減価償却率平均値テキスト">
          <a:extLst>
            <a:ext uri="{FF2B5EF4-FFF2-40B4-BE49-F238E27FC236}">
              <a16:creationId xmlns:a16="http://schemas.microsoft.com/office/drawing/2014/main" id="{234E2F05-1CCB-41D2-AAE8-D1D40E3D98A5}"/>
            </a:ext>
          </a:extLst>
        </xdr:cNvPr>
        <xdr:cNvSpPr txBox="1"/>
      </xdr:nvSpPr>
      <xdr:spPr>
        <a:xfrm>
          <a:off x="14735175" y="170426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87449</xdr:rowOff>
    </xdr:from>
    <xdr:to>
      <xdr:col>85</xdr:col>
      <xdr:colOff>177800</xdr:colOff>
      <xdr:row>105</xdr:row>
      <xdr:rowOff>17599</xdr:rowOff>
    </xdr:to>
    <xdr:sp macro="" textlink="">
      <xdr:nvSpPr>
        <xdr:cNvPr id="772" name="フローチャート: 判断 771">
          <a:extLst>
            <a:ext uri="{FF2B5EF4-FFF2-40B4-BE49-F238E27FC236}">
              <a16:creationId xmlns:a16="http://schemas.microsoft.com/office/drawing/2014/main" id="{9F6C8459-0049-4D96-A097-4534D626077D}"/>
            </a:ext>
          </a:extLst>
        </xdr:cNvPr>
        <xdr:cNvSpPr/>
      </xdr:nvSpPr>
      <xdr:spPr>
        <a:xfrm>
          <a:off x="14649450" y="17057824"/>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105411</xdr:rowOff>
    </xdr:from>
    <xdr:to>
      <xdr:col>81</xdr:col>
      <xdr:colOff>101600</xdr:colOff>
      <xdr:row>105</xdr:row>
      <xdr:rowOff>35561</xdr:rowOff>
    </xdr:to>
    <xdr:sp macro="" textlink="">
      <xdr:nvSpPr>
        <xdr:cNvPr id="773" name="フローチャート: 判断 772">
          <a:extLst>
            <a:ext uri="{FF2B5EF4-FFF2-40B4-BE49-F238E27FC236}">
              <a16:creationId xmlns:a16="http://schemas.microsoft.com/office/drawing/2014/main" id="{6835251F-15AB-4C15-A829-110BBC378C3C}"/>
            </a:ext>
          </a:extLst>
        </xdr:cNvPr>
        <xdr:cNvSpPr/>
      </xdr:nvSpPr>
      <xdr:spPr>
        <a:xfrm>
          <a:off x="13887450" y="1707578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123371</xdr:rowOff>
    </xdr:from>
    <xdr:to>
      <xdr:col>76</xdr:col>
      <xdr:colOff>165100</xdr:colOff>
      <xdr:row>105</xdr:row>
      <xdr:rowOff>53521</xdr:rowOff>
    </xdr:to>
    <xdr:sp macro="" textlink="">
      <xdr:nvSpPr>
        <xdr:cNvPr id="774" name="フローチャート: 判断 773">
          <a:extLst>
            <a:ext uri="{FF2B5EF4-FFF2-40B4-BE49-F238E27FC236}">
              <a16:creationId xmlns:a16="http://schemas.microsoft.com/office/drawing/2014/main" id="{6B3382DE-F6C7-48C9-B612-D4FC5DF3388A}"/>
            </a:ext>
          </a:extLst>
        </xdr:cNvPr>
        <xdr:cNvSpPr/>
      </xdr:nvSpPr>
      <xdr:spPr>
        <a:xfrm>
          <a:off x="13096875" y="1710009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157662</xdr:rowOff>
    </xdr:from>
    <xdr:to>
      <xdr:col>72</xdr:col>
      <xdr:colOff>38100</xdr:colOff>
      <xdr:row>105</xdr:row>
      <xdr:rowOff>87812</xdr:rowOff>
    </xdr:to>
    <xdr:sp macro="" textlink="">
      <xdr:nvSpPr>
        <xdr:cNvPr id="775" name="フローチャート: 判断 774">
          <a:extLst>
            <a:ext uri="{FF2B5EF4-FFF2-40B4-BE49-F238E27FC236}">
              <a16:creationId xmlns:a16="http://schemas.microsoft.com/office/drawing/2014/main" id="{C54C17EF-F532-4DD7-B0BF-1F2D7BFD0EB1}"/>
            </a:ext>
          </a:extLst>
        </xdr:cNvPr>
        <xdr:cNvSpPr/>
      </xdr:nvSpPr>
      <xdr:spPr>
        <a:xfrm>
          <a:off x="12296775" y="1713438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167458</xdr:rowOff>
    </xdr:from>
    <xdr:to>
      <xdr:col>67</xdr:col>
      <xdr:colOff>101600</xdr:colOff>
      <xdr:row>105</xdr:row>
      <xdr:rowOff>97608</xdr:rowOff>
    </xdr:to>
    <xdr:sp macro="" textlink="">
      <xdr:nvSpPr>
        <xdr:cNvPr id="776" name="フローチャート: 判断 775">
          <a:extLst>
            <a:ext uri="{FF2B5EF4-FFF2-40B4-BE49-F238E27FC236}">
              <a16:creationId xmlns:a16="http://schemas.microsoft.com/office/drawing/2014/main" id="{B96BE8B7-37F6-4E0B-B1CE-41959C434BA6}"/>
            </a:ext>
          </a:extLst>
        </xdr:cNvPr>
        <xdr:cNvSpPr/>
      </xdr:nvSpPr>
      <xdr:spPr>
        <a:xfrm>
          <a:off x="11487150" y="17137833"/>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833378A4-4C38-435E-AFF4-0DD1F13EDA48}"/>
            </a:ext>
          </a:extLst>
        </xdr:cNvPr>
        <xdr:cNvSpPr txBox="1"/>
      </xdr:nvSpPr>
      <xdr:spPr>
        <a:xfrm>
          <a:off x="1452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0BD3E069-A2F1-42DD-9004-19F6EE21EAE9}"/>
            </a:ext>
          </a:extLst>
        </xdr:cNvPr>
        <xdr:cNvSpPr txBox="1"/>
      </xdr:nvSpPr>
      <xdr:spPr>
        <a:xfrm>
          <a:off x="13763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194D8E00-F6AC-4C5B-8209-EF22B474A469}"/>
            </a:ext>
          </a:extLst>
        </xdr:cNvPr>
        <xdr:cNvSpPr txBox="1"/>
      </xdr:nvSpPr>
      <xdr:spPr>
        <a:xfrm>
          <a:off x="12973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C7FA4195-E480-4520-A20C-3F32F300B940}"/>
            </a:ext>
          </a:extLst>
        </xdr:cNvPr>
        <xdr:cNvSpPr txBox="1"/>
      </xdr:nvSpPr>
      <xdr:spPr>
        <a:xfrm>
          <a:off x="12172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89E60B6B-0899-4A0E-934C-E0C0CCBFCF4A}"/>
            </a:ext>
          </a:extLst>
        </xdr:cNvPr>
        <xdr:cNvSpPr txBox="1"/>
      </xdr:nvSpPr>
      <xdr:spPr>
        <a:xfrm>
          <a:off x="11363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40095</xdr:rowOff>
    </xdr:from>
    <xdr:to>
      <xdr:col>85</xdr:col>
      <xdr:colOff>177800</xdr:colOff>
      <xdr:row>101</xdr:row>
      <xdr:rowOff>141695</xdr:rowOff>
    </xdr:to>
    <xdr:sp macro="" textlink="">
      <xdr:nvSpPr>
        <xdr:cNvPr id="782" name="楕円 781">
          <a:extLst>
            <a:ext uri="{FF2B5EF4-FFF2-40B4-BE49-F238E27FC236}">
              <a16:creationId xmlns:a16="http://schemas.microsoft.com/office/drawing/2014/main" id="{F5F2A2E3-DFF0-41D1-A823-A0C4B3E233DD}"/>
            </a:ext>
          </a:extLst>
        </xdr:cNvPr>
        <xdr:cNvSpPr/>
      </xdr:nvSpPr>
      <xdr:spPr>
        <a:xfrm>
          <a:off x="14649450" y="1649929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62972</xdr:rowOff>
    </xdr:from>
    <xdr:ext cx="405111" cy="259045"/>
    <xdr:sp macro="" textlink="">
      <xdr:nvSpPr>
        <xdr:cNvPr id="783" name="【庁舎】&#10;有形固定資産減価償却率該当値テキスト">
          <a:extLst>
            <a:ext uri="{FF2B5EF4-FFF2-40B4-BE49-F238E27FC236}">
              <a16:creationId xmlns:a16="http://schemas.microsoft.com/office/drawing/2014/main" id="{4B31F230-FF2A-407D-9AC4-B4F077A21D33}"/>
            </a:ext>
          </a:extLst>
        </xdr:cNvPr>
        <xdr:cNvSpPr txBox="1"/>
      </xdr:nvSpPr>
      <xdr:spPr>
        <a:xfrm>
          <a:off x="14735175" y="16353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167458</xdr:rowOff>
    </xdr:from>
    <xdr:to>
      <xdr:col>81</xdr:col>
      <xdr:colOff>101600</xdr:colOff>
      <xdr:row>101</xdr:row>
      <xdr:rowOff>97608</xdr:rowOff>
    </xdr:to>
    <xdr:sp macro="" textlink="">
      <xdr:nvSpPr>
        <xdr:cNvPr id="784" name="楕円 783">
          <a:extLst>
            <a:ext uri="{FF2B5EF4-FFF2-40B4-BE49-F238E27FC236}">
              <a16:creationId xmlns:a16="http://schemas.microsoft.com/office/drawing/2014/main" id="{17FC82A6-D658-4AEF-A50A-9106DC9EDB66}"/>
            </a:ext>
          </a:extLst>
        </xdr:cNvPr>
        <xdr:cNvSpPr/>
      </xdr:nvSpPr>
      <xdr:spPr>
        <a:xfrm>
          <a:off x="13887450" y="16452033"/>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46808</xdr:rowOff>
    </xdr:from>
    <xdr:to>
      <xdr:col>85</xdr:col>
      <xdr:colOff>127000</xdr:colOff>
      <xdr:row>101</xdr:row>
      <xdr:rowOff>90895</xdr:rowOff>
    </xdr:to>
    <xdr:cxnSp macro="">
      <xdr:nvCxnSpPr>
        <xdr:cNvPr id="785" name="直線コネクタ 784">
          <a:extLst>
            <a:ext uri="{FF2B5EF4-FFF2-40B4-BE49-F238E27FC236}">
              <a16:creationId xmlns:a16="http://schemas.microsoft.com/office/drawing/2014/main" id="{6D3F9F7C-73E3-488A-B4A0-0B003470AEAB}"/>
            </a:ext>
          </a:extLst>
        </xdr:cNvPr>
        <xdr:cNvCxnSpPr/>
      </xdr:nvCxnSpPr>
      <xdr:spPr>
        <a:xfrm>
          <a:off x="13935075" y="16509183"/>
          <a:ext cx="762000" cy="37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123371</xdr:rowOff>
    </xdr:from>
    <xdr:to>
      <xdr:col>76</xdr:col>
      <xdr:colOff>165100</xdr:colOff>
      <xdr:row>101</xdr:row>
      <xdr:rowOff>53521</xdr:rowOff>
    </xdr:to>
    <xdr:sp macro="" textlink="">
      <xdr:nvSpPr>
        <xdr:cNvPr id="786" name="楕円 785">
          <a:extLst>
            <a:ext uri="{FF2B5EF4-FFF2-40B4-BE49-F238E27FC236}">
              <a16:creationId xmlns:a16="http://schemas.microsoft.com/office/drawing/2014/main" id="{6F56923C-9DDD-4B6B-B53A-1DE47689299C}"/>
            </a:ext>
          </a:extLst>
        </xdr:cNvPr>
        <xdr:cNvSpPr/>
      </xdr:nvSpPr>
      <xdr:spPr>
        <a:xfrm>
          <a:off x="13096875" y="1641429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2721</xdr:rowOff>
    </xdr:from>
    <xdr:to>
      <xdr:col>81</xdr:col>
      <xdr:colOff>50800</xdr:colOff>
      <xdr:row>101</xdr:row>
      <xdr:rowOff>46808</xdr:rowOff>
    </xdr:to>
    <xdr:cxnSp macro="">
      <xdr:nvCxnSpPr>
        <xdr:cNvPr id="787" name="直線コネクタ 786">
          <a:extLst>
            <a:ext uri="{FF2B5EF4-FFF2-40B4-BE49-F238E27FC236}">
              <a16:creationId xmlns:a16="http://schemas.microsoft.com/office/drawing/2014/main" id="{0405FD1B-D2AF-40E6-AB6C-452D3B5F77C3}"/>
            </a:ext>
          </a:extLst>
        </xdr:cNvPr>
        <xdr:cNvCxnSpPr/>
      </xdr:nvCxnSpPr>
      <xdr:spPr>
        <a:xfrm>
          <a:off x="13144500" y="16461921"/>
          <a:ext cx="790575" cy="47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79284</xdr:rowOff>
    </xdr:from>
    <xdr:to>
      <xdr:col>72</xdr:col>
      <xdr:colOff>38100</xdr:colOff>
      <xdr:row>101</xdr:row>
      <xdr:rowOff>9434</xdr:rowOff>
    </xdr:to>
    <xdr:sp macro="" textlink="">
      <xdr:nvSpPr>
        <xdr:cNvPr id="788" name="楕円 787">
          <a:extLst>
            <a:ext uri="{FF2B5EF4-FFF2-40B4-BE49-F238E27FC236}">
              <a16:creationId xmlns:a16="http://schemas.microsoft.com/office/drawing/2014/main" id="{F5D0A2B5-36DD-4E2A-8FB7-AF789F807277}"/>
            </a:ext>
          </a:extLst>
        </xdr:cNvPr>
        <xdr:cNvSpPr/>
      </xdr:nvSpPr>
      <xdr:spPr>
        <a:xfrm>
          <a:off x="12296775" y="16367034"/>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130084</xdr:rowOff>
    </xdr:from>
    <xdr:to>
      <xdr:col>76</xdr:col>
      <xdr:colOff>114300</xdr:colOff>
      <xdr:row>101</xdr:row>
      <xdr:rowOff>2721</xdr:rowOff>
    </xdr:to>
    <xdr:cxnSp macro="">
      <xdr:nvCxnSpPr>
        <xdr:cNvPr id="789" name="直線コネクタ 788">
          <a:extLst>
            <a:ext uri="{FF2B5EF4-FFF2-40B4-BE49-F238E27FC236}">
              <a16:creationId xmlns:a16="http://schemas.microsoft.com/office/drawing/2014/main" id="{3B752788-1567-4A67-873B-AE98D81F82D9}"/>
            </a:ext>
          </a:extLst>
        </xdr:cNvPr>
        <xdr:cNvCxnSpPr/>
      </xdr:nvCxnSpPr>
      <xdr:spPr>
        <a:xfrm>
          <a:off x="12344400" y="16414659"/>
          <a:ext cx="800100" cy="47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100</xdr:row>
      <xdr:rowOff>43362</xdr:rowOff>
    </xdr:from>
    <xdr:to>
      <xdr:col>67</xdr:col>
      <xdr:colOff>101600</xdr:colOff>
      <xdr:row>100</xdr:row>
      <xdr:rowOff>144962</xdr:rowOff>
    </xdr:to>
    <xdr:sp macro="" textlink="">
      <xdr:nvSpPr>
        <xdr:cNvPr id="790" name="楕円 789">
          <a:extLst>
            <a:ext uri="{FF2B5EF4-FFF2-40B4-BE49-F238E27FC236}">
              <a16:creationId xmlns:a16="http://schemas.microsoft.com/office/drawing/2014/main" id="{739AF950-3F0D-43C2-A59E-5C45043C7415}"/>
            </a:ext>
          </a:extLst>
        </xdr:cNvPr>
        <xdr:cNvSpPr/>
      </xdr:nvSpPr>
      <xdr:spPr>
        <a:xfrm>
          <a:off x="11487150" y="16334287"/>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100</xdr:row>
      <xdr:rowOff>94162</xdr:rowOff>
    </xdr:from>
    <xdr:to>
      <xdr:col>71</xdr:col>
      <xdr:colOff>177800</xdr:colOff>
      <xdr:row>100</xdr:row>
      <xdr:rowOff>130084</xdr:rowOff>
    </xdr:to>
    <xdr:cxnSp macro="">
      <xdr:nvCxnSpPr>
        <xdr:cNvPr id="791" name="直線コネクタ 790">
          <a:extLst>
            <a:ext uri="{FF2B5EF4-FFF2-40B4-BE49-F238E27FC236}">
              <a16:creationId xmlns:a16="http://schemas.microsoft.com/office/drawing/2014/main" id="{EEA7433F-AAA0-40E9-A2FC-F35C565A6817}"/>
            </a:ext>
          </a:extLst>
        </xdr:cNvPr>
        <xdr:cNvCxnSpPr/>
      </xdr:nvCxnSpPr>
      <xdr:spPr>
        <a:xfrm>
          <a:off x="11534775" y="16381912"/>
          <a:ext cx="809625" cy="32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26688</xdr:rowOff>
    </xdr:from>
    <xdr:ext cx="405111" cy="259045"/>
    <xdr:sp macro="" textlink="">
      <xdr:nvSpPr>
        <xdr:cNvPr id="792" name="n_1aveValue【庁舎】&#10;有形固定資産減価償却率">
          <a:extLst>
            <a:ext uri="{FF2B5EF4-FFF2-40B4-BE49-F238E27FC236}">
              <a16:creationId xmlns:a16="http://schemas.microsoft.com/office/drawing/2014/main" id="{29E1E13A-19C4-4570-95F5-2ACDDEF68983}"/>
            </a:ext>
          </a:extLst>
        </xdr:cNvPr>
        <xdr:cNvSpPr txBox="1"/>
      </xdr:nvSpPr>
      <xdr:spPr>
        <a:xfrm>
          <a:off x="13745219" y="17174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44648</xdr:rowOff>
    </xdr:from>
    <xdr:ext cx="405111" cy="259045"/>
    <xdr:sp macro="" textlink="">
      <xdr:nvSpPr>
        <xdr:cNvPr id="793" name="n_2aveValue【庁舎】&#10;有形固定資産減価償却率">
          <a:extLst>
            <a:ext uri="{FF2B5EF4-FFF2-40B4-BE49-F238E27FC236}">
              <a16:creationId xmlns:a16="http://schemas.microsoft.com/office/drawing/2014/main" id="{B5B133C2-76BC-486E-86F0-E94960DBBD70}"/>
            </a:ext>
          </a:extLst>
        </xdr:cNvPr>
        <xdr:cNvSpPr txBox="1"/>
      </xdr:nvSpPr>
      <xdr:spPr>
        <a:xfrm>
          <a:off x="12964169" y="17192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78939</xdr:rowOff>
    </xdr:from>
    <xdr:ext cx="405111" cy="259045"/>
    <xdr:sp macro="" textlink="">
      <xdr:nvSpPr>
        <xdr:cNvPr id="794" name="n_3aveValue【庁舎】&#10;有形固定資産減価償却率">
          <a:extLst>
            <a:ext uri="{FF2B5EF4-FFF2-40B4-BE49-F238E27FC236}">
              <a16:creationId xmlns:a16="http://schemas.microsoft.com/office/drawing/2014/main" id="{CF4742E7-1754-46CD-935B-B1104B544721}"/>
            </a:ext>
          </a:extLst>
        </xdr:cNvPr>
        <xdr:cNvSpPr txBox="1"/>
      </xdr:nvSpPr>
      <xdr:spPr>
        <a:xfrm>
          <a:off x="12164069" y="17223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88735</xdr:rowOff>
    </xdr:from>
    <xdr:ext cx="405111" cy="259045"/>
    <xdr:sp macro="" textlink="">
      <xdr:nvSpPr>
        <xdr:cNvPr id="795" name="n_4aveValue【庁舎】&#10;有形固定資産減価償却率">
          <a:extLst>
            <a:ext uri="{FF2B5EF4-FFF2-40B4-BE49-F238E27FC236}">
              <a16:creationId xmlns:a16="http://schemas.microsoft.com/office/drawing/2014/main" id="{7F372C47-7709-4A99-8629-0D4676D59C8C}"/>
            </a:ext>
          </a:extLst>
        </xdr:cNvPr>
        <xdr:cNvSpPr txBox="1"/>
      </xdr:nvSpPr>
      <xdr:spPr>
        <a:xfrm>
          <a:off x="11354444" y="17230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114135</xdr:rowOff>
    </xdr:from>
    <xdr:ext cx="405111" cy="259045"/>
    <xdr:sp macro="" textlink="">
      <xdr:nvSpPr>
        <xdr:cNvPr id="796" name="n_1mainValue【庁舎】&#10;有形固定資産減価償却率">
          <a:extLst>
            <a:ext uri="{FF2B5EF4-FFF2-40B4-BE49-F238E27FC236}">
              <a16:creationId xmlns:a16="http://schemas.microsoft.com/office/drawing/2014/main" id="{D654CCAB-005F-4912-81A0-C8E7E30AAD03}"/>
            </a:ext>
          </a:extLst>
        </xdr:cNvPr>
        <xdr:cNvSpPr txBox="1"/>
      </xdr:nvSpPr>
      <xdr:spPr>
        <a:xfrm>
          <a:off x="13745219" y="16230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70048</xdr:rowOff>
    </xdr:from>
    <xdr:ext cx="405111" cy="259045"/>
    <xdr:sp macro="" textlink="">
      <xdr:nvSpPr>
        <xdr:cNvPr id="797" name="n_2mainValue【庁舎】&#10;有形固定資産減価償却率">
          <a:extLst>
            <a:ext uri="{FF2B5EF4-FFF2-40B4-BE49-F238E27FC236}">
              <a16:creationId xmlns:a16="http://schemas.microsoft.com/office/drawing/2014/main" id="{9632E214-4686-4897-8E29-A50139413805}"/>
            </a:ext>
          </a:extLst>
        </xdr:cNvPr>
        <xdr:cNvSpPr txBox="1"/>
      </xdr:nvSpPr>
      <xdr:spPr>
        <a:xfrm>
          <a:off x="12964169" y="16183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25961</xdr:rowOff>
    </xdr:from>
    <xdr:ext cx="405111" cy="259045"/>
    <xdr:sp macro="" textlink="">
      <xdr:nvSpPr>
        <xdr:cNvPr id="798" name="n_3mainValue【庁舎】&#10;有形固定資産減価償却率">
          <a:extLst>
            <a:ext uri="{FF2B5EF4-FFF2-40B4-BE49-F238E27FC236}">
              <a16:creationId xmlns:a16="http://schemas.microsoft.com/office/drawing/2014/main" id="{CFAAFEC2-E454-442D-B9FB-CAA3DB8AC8D1}"/>
            </a:ext>
          </a:extLst>
        </xdr:cNvPr>
        <xdr:cNvSpPr txBox="1"/>
      </xdr:nvSpPr>
      <xdr:spPr>
        <a:xfrm>
          <a:off x="12164069" y="161454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71061</xdr:colOff>
      <xdr:row>98</xdr:row>
      <xdr:rowOff>161489</xdr:rowOff>
    </xdr:from>
    <xdr:ext cx="340478" cy="259045"/>
    <xdr:sp macro="" textlink="">
      <xdr:nvSpPr>
        <xdr:cNvPr id="799" name="n_4mainValue【庁舎】&#10;有形固定資産減価償却率">
          <a:extLst>
            <a:ext uri="{FF2B5EF4-FFF2-40B4-BE49-F238E27FC236}">
              <a16:creationId xmlns:a16="http://schemas.microsoft.com/office/drawing/2014/main" id="{2EF35C98-C9DF-484D-ACD3-D4F24218F054}"/>
            </a:ext>
          </a:extLst>
        </xdr:cNvPr>
        <xdr:cNvSpPr txBox="1"/>
      </xdr:nvSpPr>
      <xdr:spPr>
        <a:xfrm>
          <a:off x="11383586" y="1610951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0" name="正方形/長方形 799">
          <a:extLst>
            <a:ext uri="{FF2B5EF4-FFF2-40B4-BE49-F238E27FC236}">
              <a16:creationId xmlns:a16="http://schemas.microsoft.com/office/drawing/2014/main" id="{17FB88D6-7F3B-4A1A-94E9-61DA9C9335DD}"/>
            </a:ext>
          </a:extLst>
        </xdr:cNvPr>
        <xdr:cNvSpPr/>
      </xdr:nvSpPr>
      <xdr:spPr>
        <a:xfrm>
          <a:off x="164592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1" name="正方形/長方形 800">
          <a:extLst>
            <a:ext uri="{FF2B5EF4-FFF2-40B4-BE49-F238E27FC236}">
              <a16:creationId xmlns:a16="http://schemas.microsoft.com/office/drawing/2014/main" id="{5195357B-8DF8-4BF6-88EB-F162239CCD12}"/>
            </a:ext>
          </a:extLst>
        </xdr:cNvPr>
        <xdr:cNvSpPr/>
      </xdr:nvSpPr>
      <xdr:spPr>
        <a:xfrm>
          <a:off x="165830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2" name="正方形/長方形 801">
          <a:extLst>
            <a:ext uri="{FF2B5EF4-FFF2-40B4-BE49-F238E27FC236}">
              <a16:creationId xmlns:a16="http://schemas.microsoft.com/office/drawing/2014/main" id="{2221352A-0292-4851-89F8-DD157AC8D401}"/>
            </a:ext>
          </a:extLst>
        </xdr:cNvPr>
        <xdr:cNvSpPr/>
      </xdr:nvSpPr>
      <xdr:spPr>
        <a:xfrm>
          <a:off x="165830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3" name="正方形/長方形 802">
          <a:extLst>
            <a:ext uri="{FF2B5EF4-FFF2-40B4-BE49-F238E27FC236}">
              <a16:creationId xmlns:a16="http://schemas.microsoft.com/office/drawing/2014/main" id="{A7868FA4-5782-4FD9-A140-48ACA97FE128}"/>
            </a:ext>
          </a:extLst>
        </xdr:cNvPr>
        <xdr:cNvSpPr/>
      </xdr:nvSpPr>
      <xdr:spPr>
        <a:xfrm>
          <a:off x="174879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4" name="正方形/長方形 803">
          <a:extLst>
            <a:ext uri="{FF2B5EF4-FFF2-40B4-BE49-F238E27FC236}">
              <a16:creationId xmlns:a16="http://schemas.microsoft.com/office/drawing/2014/main" id="{77B07ACD-3D2B-4553-BF78-546A48A7A7ED}"/>
            </a:ext>
          </a:extLst>
        </xdr:cNvPr>
        <xdr:cNvSpPr/>
      </xdr:nvSpPr>
      <xdr:spPr>
        <a:xfrm>
          <a:off x="174879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5" name="正方形/長方形 804">
          <a:extLst>
            <a:ext uri="{FF2B5EF4-FFF2-40B4-BE49-F238E27FC236}">
              <a16:creationId xmlns:a16="http://schemas.microsoft.com/office/drawing/2014/main" id="{FE9CC7D3-82DF-41AB-BBBA-7CEB78DAD15E}"/>
            </a:ext>
          </a:extLst>
        </xdr:cNvPr>
        <xdr:cNvSpPr/>
      </xdr:nvSpPr>
      <xdr:spPr>
        <a:xfrm>
          <a:off x="185166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6" name="正方形/長方形 805">
          <a:extLst>
            <a:ext uri="{FF2B5EF4-FFF2-40B4-BE49-F238E27FC236}">
              <a16:creationId xmlns:a16="http://schemas.microsoft.com/office/drawing/2014/main" id="{416EBC51-F2BD-4FD6-9F46-B0AF71E2CF41}"/>
            </a:ext>
          </a:extLst>
        </xdr:cNvPr>
        <xdr:cNvSpPr/>
      </xdr:nvSpPr>
      <xdr:spPr>
        <a:xfrm>
          <a:off x="185166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7" name="正方形/長方形 806">
          <a:extLst>
            <a:ext uri="{FF2B5EF4-FFF2-40B4-BE49-F238E27FC236}">
              <a16:creationId xmlns:a16="http://schemas.microsoft.com/office/drawing/2014/main" id="{E0A29149-7F51-4514-A04C-7DB7E982DEF6}"/>
            </a:ext>
          </a:extLst>
        </xdr:cNvPr>
        <xdr:cNvSpPr/>
      </xdr:nvSpPr>
      <xdr:spPr>
        <a:xfrm>
          <a:off x="164592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8" name="テキスト ボックス 807">
          <a:extLst>
            <a:ext uri="{FF2B5EF4-FFF2-40B4-BE49-F238E27FC236}">
              <a16:creationId xmlns:a16="http://schemas.microsoft.com/office/drawing/2014/main" id="{AB526B1E-8F44-4944-A10E-15E419F6814F}"/>
            </a:ext>
          </a:extLst>
        </xdr:cNvPr>
        <xdr:cNvSpPr txBox="1"/>
      </xdr:nvSpPr>
      <xdr:spPr>
        <a:xfrm>
          <a:off x="16440150"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9" name="直線コネクタ 808">
          <a:extLst>
            <a:ext uri="{FF2B5EF4-FFF2-40B4-BE49-F238E27FC236}">
              <a16:creationId xmlns:a16="http://schemas.microsoft.com/office/drawing/2014/main" id="{A0EA1E20-A32E-47C1-A636-F75F11D45458}"/>
            </a:ext>
          </a:extLst>
        </xdr:cNvPr>
        <xdr:cNvCxnSpPr/>
      </xdr:nvCxnSpPr>
      <xdr:spPr>
        <a:xfrm>
          <a:off x="164592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10" name="直線コネクタ 809">
          <a:extLst>
            <a:ext uri="{FF2B5EF4-FFF2-40B4-BE49-F238E27FC236}">
              <a16:creationId xmlns:a16="http://schemas.microsoft.com/office/drawing/2014/main" id="{10ECA04E-6CD3-4EC6-B260-FF3D0C482A41}"/>
            </a:ext>
          </a:extLst>
        </xdr:cNvPr>
        <xdr:cNvCxnSpPr/>
      </xdr:nvCxnSpPr>
      <xdr:spPr>
        <a:xfrm>
          <a:off x="16459200" y="17811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11" name="テキスト ボックス 810">
          <a:extLst>
            <a:ext uri="{FF2B5EF4-FFF2-40B4-BE49-F238E27FC236}">
              <a16:creationId xmlns:a16="http://schemas.microsoft.com/office/drawing/2014/main" id="{EF3103FD-53A7-44BC-927C-07458CA388DA}"/>
            </a:ext>
          </a:extLst>
        </xdr:cNvPr>
        <xdr:cNvSpPr txBox="1"/>
      </xdr:nvSpPr>
      <xdr:spPr>
        <a:xfrm>
          <a:off x="16052346" y="17666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2" name="直線コネクタ 811">
          <a:extLst>
            <a:ext uri="{FF2B5EF4-FFF2-40B4-BE49-F238E27FC236}">
              <a16:creationId xmlns:a16="http://schemas.microsoft.com/office/drawing/2014/main" id="{68D898E1-631D-481A-9158-0BDE49FC524A}"/>
            </a:ext>
          </a:extLst>
        </xdr:cNvPr>
        <xdr:cNvCxnSpPr/>
      </xdr:nvCxnSpPr>
      <xdr:spPr>
        <a:xfrm>
          <a:off x="16459200" y="17430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3" name="テキスト ボックス 812">
          <a:extLst>
            <a:ext uri="{FF2B5EF4-FFF2-40B4-BE49-F238E27FC236}">
              <a16:creationId xmlns:a16="http://schemas.microsoft.com/office/drawing/2014/main" id="{1463F0A0-C73D-4251-BBBE-283F9307DBF4}"/>
            </a:ext>
          </a:extLst>
        </xdr:cNvPr>
        <xdr:cNvSpPr txBox="1"/>
      </xdr:nvSpPr>
      <xdr:spPr>
        <a:xfrm>
          <a:off x="16052346" y="17285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4" name="直線コネクタ 813">
          <a:extLst>
            <a:ext uri="{FF2B5EF4-FFF2-40B4-BE49-F238E27FC236}">
              <a16:creationId xmlns:a16="http://schemas.microsoft.com/office/drawing/2014/main" id="{587B58C8-B6D1-4899-8EDA-298E6EBFBBC1}"/>
            </a:ext>
          </a:extLst>
        </xdr:cNvPr>
        <xdr:cNvCxnSpPr/>
      </xdr:nvCxnSpPr>
      <xdr:spPr>
        <a:xfrm>
          <a:off x="16459200" y="17049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5" name="テキスト ボックス 814">
          <a:extLst>
            <a:ext uri="{FF2B5EF4-FFF2-40B4-BE49-F238E27FC236}">
              <a16:creationId xmlns:a16="http://schemas.microsoft.com/office/drawing/2014/main" id="{70138590-2232-458F-96AF-DC5E301EE230}"/>
            </a:ext>
          </a:extLst>
        </xdr:cNvPr>
        <xdr:cNvSpPr txBox="1"/>
      </xdr:nvSpPr>
      <xdr:spPr>
        <a:xfrm>
          <a:off x="16052346" y="16904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6" name="直線コネクタ 815">
          <a:extLst>
            <a:ext uri="{FF2B5EF4-FFF2-40B4-BE49-F238E27FC236}">
              <a16:creationId xmlns:a16="http://schemas.microsoft.com/office/drawing/2014/main" id="{152008AD-7A15-4B97-ABD4-A61B87AA3A31}"/>
            </a:ext>
          </a:extLst>
        </xdr:cNvPr>
        <xdr:cNvCxnSpPr/>
      </xdr:nvCxnSpPr>
      <xdr:spPr>
        <a:xfrm>
          <a:off x="16459200" y="16668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7" name="テキスト ボックス 816">
          <a:extLst>
            <a:ext uri="{FF2B5EF4-FFF2-40B4-BE49-F238E27FC236}">
              <a16:creationId xmlns:a16="http://schemas.microsoft.com/office/drawing/2014/main" id="{720A1209-2446-48AF-8A46-357B7A8912AB}"/>
            </a:ext>
          </a:extLst>
        </xdr:cNvPr>
        <xdr:cNvSpPr txBox="1"/>
      </xdr:nvSpPr>
      <xdr:spPr>
        <a:xfrm>
          <a:off x="16052346" y="16523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8" name="直線コネクタ 817">
          <a:extLst>
            <a:ext uri="{FF2B5EF4-FFF2-40B4-BE49-F238E27FC236}">
              <a16:creationId xmlns:a16="http://schemas.microsoft.com/office/drawing/2014/main" id="{01BE83B1-DE21-43FA-8055-B6875E532403}"/>
            </a:ext>
          </a:extLst>
        </xdr:cNvPr>
        <xdr:cNvCxnSpPr/>
      </xdr:nvCxnSpPr>
      <xdr:spPr>
        <a:xfrm>
          <a:off x="16459200" y="16287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9" name="テキスト ボックス 818">
          <a:extLst>
            <a:ext uri="{FF2B5EF4-FFF2-40B4-BE49-F238E27FC236}">
              <a16:creationId xmlns:a16="http://schemas.microsoft.com/office/drawing/2014/main" id="{5C6EF807-9A35-4B4E-8B11-60D0AB69B4D9}"/>
            </a:ext>
          </a:extLst>
        </xdr:cNvPr>
        <xdr:cNvSpPr txBox="1"/>
      </xdr:nvSpPr>
      <xdr:spPr>
        <a:xfrm>
          <a:off x="16052346" y="16142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0" name="直線コネクタ 819">
          <a:extLst>
            <a:ext uri="{FF2B5EF4-FFF2-40B4-BE49-F238E27FC236}">
              <a16:creationId xmlns:a16="http://schemas.microsoft.com/office/drawing/2014/main" id="{8365B843-2D39-4AA8-8A60-27C5F509A65A}"/>
            </a:ext>
          </a:extLst>
        </xdr:cNvPr>
        <xdr:cNvCxnSpPr/>
      </xdr:nvCxnSpPr>
      <xdr:spPr>
        <a:xfrm>
          <a:off x="164592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1" name="テキスト ボックス 820">
          <a:extLst>
            <a:ext uri="{FF2B5EF4-FFF2-40B4-BE49-F238E27FC236}">
              <a16:creationId xmlns:a16="http://schemas.microsoft.com/office/drawing/2014/main" id="{5878E1FE-104D-4B8F-BB0E-EE67D302C496}"/>
            </a:ext>
          </a:extLst>
        </xdr:cNvPr>
        <xdr:cNvSpPr txBox="1"/>
      </xdr:nvSpPr>
      <xdr:spPr>
        <a:xfrm>
          <a:off x="16052346" y="15761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2" name="【庁舎】&#10;一人当たり面積グラフ枠">
          <a:extLst>
            <a:ext uri="{FF2B5EF4-FFF2-40B4-BE49-F238E27FC236}">
              <a16:creationId xmlns:a16="http://schemas.microsoft.com/office/drawing/2014/main" id="{5AC3EE05-9885-436C-84C1-E349C6961217}"/>
            </a:ext>
          </a:extLst>
        </xdr:cNvPr>
        <xdr:cNvSpPr/>
      </xdr:nvSpPr>
      <xdr:spPr>
        <a:xfrm>
          <a:off x="164592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84582</xdr:rowOff>
    </xdr:from>
    <xdr:to>
      <xdr:col>116</xdr:col>
      <xdr:colOff>62864</xdr:colOff>
      <xdr:row>108</xdr:row>
      <xdr:rowOff>31242</xdr:rowOff>
    </xdr:to>
    <xdr:cxnSp macro="">
      <xdr:nvCxnSpPr>
        <xdr:cNvPr id="823" name="直線コネクタ 822">
          <a:extLst>
            <a:ext uri="{FF2B5EF4-FFF2-40B4-BE49-F238E27FC236}">
              <a16:creationId xmlns:a16="http://schemas.microsoft.com/office/drawing/2014/main" id="{39D20D62-BEC4-42E4-BE26-119FCB4FEBF6}"/>
            </a:ext>
          </a:extLst>
        </xdr:cNvPr>
        <xdr:cNvCxnSpPr/>
      </xdr:nvCxnSpPr>
      <xdr:spPr>
        <a:xfrm flipV="1">
          <a:off x="19954239" y="16375507"/>
          <a:ext cx="0" cy="1311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35069</xdr:rowOff>
    </xdr:from>
    <xdr:ext cx="469744" cy="259045"/>
    <xdr:sp macro="" textlink="">
      <xdr:nvSpPr>
        <xdr:cNvPr id="824" name="【庁舎】&#10;一人当たり面積最小値テキスト">
          <a:extLst>
            <a:ext uri="{FF2B5EF4-FFF2-40B4-BE49-F238E27FC236}">
              <a16:creationId xmlns:a16="http://schemas.microsoft.com/office/drawing/2014/main" id="{4383C6F0-D958-409D-AE83-DE34A999E408}"/>
            </a:ext>
          </a:extLst>
        </xdr:cNvPr>
        <xdr:cNvSpPr txBox="1"/>
      </xdr:nvSpPr>
      <xdr:spPr>
        <a:xfrm>
          <a:off x="19992975" y="17694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31242</xdr:rowOff>
    </xdr:from>
    <xdr:to>
      <xdr:col>116</xdr:col>
      <xdr:colOff>152400</xdr:colOff>
      <xdr:row>108</xdr:row>
      <xdr:rowOff>31242</xdr:rowOff>
    </xdr:to>
    <xdr:cxnSp macro="">
      <xdr:nvCxnSpPr>
        <xdr:cNvPr id="825" name="直線コネクタ 824">
          <a:extLst>
            <a:ext uri="{FF2B5EF4-FFF2-40B4-BE49-F238E27FC236}">
              <a16:creationId xmlns:a16="http://schemas.microsoft.com/office/drawing/2014/main" id="{B84F2344-431B-4B9D-8DA7-F21C2C4FC25E}"/>
            </a:ext>
          </a:extLst>
        </xdr:cNvPr>
        <xdr:cNvCxnSpPr/>
      </xdr:nvCxnSpPr>
      <xdr:spPr>
        <a:xfrm>
          <a:off x="19878675" y="1768741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31259</xdr:rowOff>
    </xdr:from>
    <xdr:ext cx="469744" cy="259045"/>
    <xdr:sp macro="" textlink="">
      <xdr:nvSpPr>
        <xdr:cNvPr id="826" name="【庁舎】&#10;一人当たり面積最大値テキスト">
          <a:extLst>
            <a:ext uri="{FF2B5EF4-FFF2-40B4-BE49-F238E27FC236}">
              <a16:creationId xmlns:a16="http://schemas.microsoft.com/office/drawing/2014/main" id="{8F126560-4B91-46AD-BDE4-3B15C4EB274D}"/>
            </a:ext>
          </a:extLst>
        </xdr:cNvPr>
        <xdr:cNvSpPr txBox="1"/>
      </xdr:nvSpPr>
      <xdr:spPr>
        <a:xfrm>
          <a:off x="19992975" y="16144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84582</xdr:rowOff>
    </xdr:from>
    <xdr:to>
      <xdr:col>116</xdr:col>
      <xdr:colOff>152400</xdr:colOff>
      <xdr:row>100</xdr:row>
      <xdr:rowOff>84582</xdr:rowOff>
    </xdr:to>
    <xdr:cxnSp macro="">
      <xdr:nvCxnSpPr>
        <xdr:cNvPr id="827" name="直線コネクタ 826">
          <a:extLst>
            <a:ext uri="{FF2B5EF4-FFF2-40B4-BE49-F238E27FC236}">
              <a16:creationId xmlns:a16="http://schemas.microsoft.com/office/drawing/2014/main" id="{5D04E569-4327-4206-B2AB-3B4D38FDCD54}"/>
            </a:ext>
          </a:extLst>
        </xdr:cNvPr>
        <xdr:cNvCxnSpPr/>
      </xdr:nvCxnSpPr>
      <xdr:spPr>
        <a:xfrm>
          <a:off x="19878675" y="1637550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73804</xdr:rowOff>
    </xdr:from>
    <xdr:ext cx="469744" cy="259045"/>
    <xdr:sp macro="" textlink="">
      <xdr:nvSpPr>
        <xdr:cNvPr id="828" name="【庁舎】&#10;一人当たり面積平均値テキスト">
          <a:extLst>
            <a:ext uri="{FF2B5EF4-FFF2-40B4-BE49-F238E27FC236}">
              <a16:creationId xmlns:a16="http://schemas.microsoft.com/office/drawing/2014/main" id="{8D581D05-5893-4A50-BA72-DECA66B930F5}"/>
            </a:ext>
          </a:extLst>
        </xdr:cNvPr>
        <xdr:cNvSpPr txBox="1"/>
      </xdr:nvSpPr>
      <xdr:spPr>
        <a:xfrm>
          <a:off x="19992975" y="172188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50927</xdr:rowOff>
    </xdr:from>
    <xdr:to>
      <xdr:col>116</xdr:col>
      <xdr:colOff>114300</xdr:colOff>
      <xdr:row>106</xdr:row>
      <xdr:rowOff>152527</xdr:rowOff>
    </xdr:to>
    <xdr:sp macro="" textlink="">
      <xdr:nvSpPr>
        <xdr:cNvPr id="829" name="フローチャート: 判断 828">
          <a:extLst>
            <a:ext uri="{FF2B5EF4-FFF2-40B4-BE49-F238E27FC236}">
              <a16:creationId xmlns:a16="http://schemas.microsoft.com/office/drawing/2014/main" id="{977DF670-0BE5-462C-AC01-0BF693D4EFDB}"/>
            </a:ext>
          </a:extLst>
        </xdr:cNvPr>
        <xdr:cNvSpPr/>
      </xdr:nvSpPr>
      <xdr:spPr>
        <a:xfrm>
          <a:off x="19897725" y="17364202"/>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55499</xdr:rowOff>
    </xdr:from>
    <xdr:to>
      <xdr:col>112</xdr:col>
      <xdr:colOff>38100</xdr:colOff>
      <xdr:row>106</xdr:row>
      <xdr:rowOff>157099</xdr:rowOff>
    </xdr:to>
    <xdr:sp macro="" textlink="">
      <xdr:nvSpPr>
        <xdr:cNvPr id="830" name="フローチャート: 判断 829">
          <a:extLst>
            <a:ext uri="{FF2B5EF4-FFF2-40B4-BE49-F238E27FC236}">
              <a16:creationId xmlns:a16="http://schemas.microsoft.com/office/drawing/2014/main" id="{78DA6561-B472-437D-91E3-3E19E5E5613C}"/>
            </a:ext>
          </a:extLst>
        </xdr:cNvPr>
        <xdr:cNvSpPr/>
      </xdr:nvSpPr>
      <xdr:spPr>
        <a:xfrm>
          <a:off x="19154775" y="17371949"/>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77215</xdr:rowOff>
    </xdr:from>
    <xdr:to>
      <xdr:col>107</xdr:col>
      <xdr:colOff>101600</xdr:colOff>
      <xdr:row>107</xdr:row>
      <xdr:rowOff>7365</xdr:rowOff>
    </xdr:to>
    <xdr:sp macro="" textlink="">
      <xdr:nvSpPr>
        <xdr:cNvPr id="831" name="フローチャート: 判断 830">
          <a:extLst>
            <a:ext uri="{FF2B5EF4-FFF2-40B4-BE49-F238E27FC236}">
              <a16:creationId xmlns:a16="http://schemas.microsoft.com/office/drawing/2014/main" id="{7F0C36CA-81A0-41AF-80F4-95EA0E08324B}"/>
            </a:ext>
          </a:extLst>
        </xdr:cNvPr>
        <xdr:cNvSpPr/>
      </xdr:nvSpPr>
      <xdr:spPr>
        <a:xfrm>
          <a:off x="18345150" y="1739366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93980</xdr:rowOff>
    </xdr:from>
    <xdr:to>
      <xdr:col>102</xdr:col>
      <xdr:colOff>165100</xdr:colOff>
      <xdr:row>107</xdr:row>
      <xdr:rowOff>24130</xdr:rowOff>
    </xdr:to>
    <xdr:sp macro="" textlink="">
      <xdr:nvSpPr>
        <xdr:cNvPr id="832" name="フローチャート: 判断 831">
          <a:extLst>
            <a:ext uri="{FF2B5EF4-FFF2-40B4-BE49-F238E27FC236}">
              <a16:creationId xmlns:a16="http://schemas.microsoft.com/office/drawing/2014/main" id="{B9B7380A-BBB6-4202-9005-0A4CC6AD3F57}"/>
            </a:ext>
          </a:extLst>
        </xdr:cNvPr>
        <xdr:cNvSpPr/>
      </xdr:nvSpPr>
      <xdr:spPr>
        <a:xfrm>
          <a:off x="17554575" y="1741043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6731</xdr:rowOff>
    </xdr:from>
    <xdr:to>
      <xdr:col>98</xdr:col>
      <xdr:colOff>38100</xdr:colOff>
      <xdr:row>107</xdr:row>
      <xdr:rowOff>108331</xdr:rowOff>
    </xdr:to>
    <xdr:sp macro="" textlink="">
      <xdr:nvSpPr>
        <xdr:cNvPr id="833" name="フローチャート: 判断 832">
          <a:extLst>
            <a:ext uri="{FF2B5EF4-FFF2-40B4-BE49-F238E27FC236}">
              <a16:creationId xmlns:a16="http://schemas.microsoft.com/office/drawing/2014/main" id="{7C6D45A5-0EFE-4943-95B8-E66D987E5A29}"/>
            </a:ext>
          </a:extLst>
        </xdr:cNvPr>
        <xdr:cNvSpPr/>
      </xdr:nvSpPr>
      <xdr:spPr>
        <a:xfrm>
          <a:off x="16754475" y="1749780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5253C84B-E265-428F-9EB4-3AC2FCCC5D57}"/>
            </a:ext>
          </a:extLst>
        </xdr:cNvPr>
        <xdr:cNvSpPr txBox="1"/>
      </xdr:nvSpPr>
      <xdr:spPr>
        <a:xfrm>
          <a:off x="197834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E754C9F9-CEB4-40EF-8886-4CA8DA5F9850}"/>
            </a:ext>
          </a:extLst>
        </xdr:cNvPr>
        <xdr:cNvSpPr txBox="1"/>
      </xdr:nvSpPr>
      <xdr:spPr>
        <a:xfrm>
          <a:off x="19030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8DD15423-0BEE-473A-9A59-0FCD02E56E00}"/>
            </a:ext>
          </a:extLst>
        </xdr:cNvPr>
        <xdr:cNvSpPr txBox="1"/>
      </xdr:nvSpPr>
      <xdr:spPr>
        <a:xfrm>
          <a:off x="18221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A59366AD-1C88-4F44-B789-2D23A748AEEC}"/>
            </a:ext>
          </a:extLst>
        </xdr:cNvPr>
        <xdr:cNvSpPr txBox="1"/>
      </xdr:nvSpPr>
      <xdr:spPr>
        <a:xfrm>
          <a:off x="174307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1BA55820-1D9E-4A3A-B1A9-4147FFF319B4}"/>
            </a:ext>
          </a:extLst>
        </xdr:cNvPr>
        <xdr:cNvSpPr txBox="1"/>
      </xdr:nvSpPr>
      <xdr:spPr>
        <a:xfrm>
          <a:off x="166306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77215</xdr:rowOff>
    </xdr:from>
    <xdr:to>
      <xdr:col>116</xdr:col>
      <xdr:colOff>114300</xdr:colOff>
      <xdr:row>108</xdr:row>
      <xdr:rowOff>7365</xdr:rowOff>
    </xdr:to>
    <xdr:sp macro="" textlink="">
      <xdr:nvSpPr>
        <xdr:cNvPr id="839" name="楕円 838">
          <a:extLst>
            <a:ext uri="{FF2B5EF4-FFF2-40B4-BE49-F238E27FC236}">
              <a16:creationId xmlns:a16="http://schemas.microsoft.com/office/drawing/2014/main" id="{9FF6F1AA-D8F6-4DB9-A51E-6B6D5237BB39}"/>
            </a:ext>
          </a:extLst>
        </xdr:cNvPr>
        <xdr:cNvSpPr/>
      </xdr:nvSpPr>
      <xdr:spPr>
        <a:xfrm>
          <a:off x="19897725" y="1756511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163592</xdr:rowOff>
    </xdr:from>
    <xdr:ext cx="469744" cy="259045"/>
    <xdr:sp macro="" textlink="">
      <xdr:nvSpPr>
        <xdr:cNvPr id="840" name="【庁舎】&#10;一人当たり面積該当値テキスト">
          <a:extLst>
            <a:ext uri="{FF2B5EF4-FFF2-40B4-BE49-F238E27FC236}">
              <a16:creationId xmlns:a16="http://schemas.microsoft.com/office/drawing/2014/main" id="{9E3A1506-7A67-4B41-BA42-838C448149A1}"/>
            </a:ext>
          </a:extLst>
        </xdr:cNvPr>
        <xdr:cNvSpPr txBox="1"/>
      </xdr:nvSpPr>
      <xdr:spPr>
        <a:xfrm>
          <a:off x="19992975" y="17476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80645</xdr:rowOff>
    </xdr:from>
    <xdr:to>
      <xdr:col>112</xdr:col>
      <xdr:colOff>38100</xdr:colOff>
      <xdr:row>108</xdr:row>
      <xdr:rowOff>10795</xdr:rowOff>
    </xdr:to>
    <xdr:sp macro="" textlink="">
      <xdr:nvSpPr>
        <xdr:cNvPr id="841" name="楕円 840">
          <a:extLst>
            <a:ext uri="{FF2B5EF4-FFF2-40B4-BE49-F238E27FC236}">
              <a16:creationId xmlns:a16="http://schemas.microsoft.com/office/drawing/2014/main" id="{95217C19-0BB3-4DA8-B47E-388747B545C0}"/>
            </a:ext>
          </a:extLst>
        </xdr:cNvPr>
        <xdr:cNvSpPr/>
      </xdr:nvSpPr>
      <xdr:spPr>
        <a:xfrm>
          <a:off x="19154775" y="1757172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128015</xdr:rowOff>
    </xdr:from>
    <xdr:to>
      <xdr:col>116</xdr:col>
      <xdr:colOff>63500</xdr:colOff>
      <xdr:row>107</xdr:row>
      <xdr:rowOff>131445</xdr:rowOff>
    </xdr:to>
    <xdr:cxnSp macro="">
      <xdr:nvCxnSpPr>
        <xdr:cNvPr id="842" name="直線コネクタ 841">
          <a:extLst>
            <a:ext uri="{FF2B5EF4-FFF2-40B4-BE49-F238E27FC236}">
              <a16:creationId xmlns:a16="http://schemas.microsoft.com/office/drawing/2014/main" id="{B5DB08D7-3A22-4C32-83B9-095E2F13661A}"/>
            </a:ext>
          </a:extLst>
        </xdr:cNvPr>
        <xdr:cNvCxnSpPr/>
      </xdr:nvCxnSpPr>
      <xdr:spPr>
        <a:xfrm flipV="1">
          <a:off x="19202400" y="17612740"/>
          <a:ext cx="752475" cy="6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84455</xdr:rowOff>
    </xdr:from>
    <xdr:to>
      <xdr:col>107</xdr:col>
      <xdr:colOff>101600</xdr:colOff>
      <xdr:row>108</xdr:row>
      <xdr:rowOff>14605</xdr:rowOff>
    </xdr:to>
    <xdr:sp macro="" textlink="">
      <xdr:nvSpPr>
        <xdr:cNvPr id="843" name="楕円 842">
          <a:extLst>
            <a:ext uri="{FF2B5EF4-FFF2-40B4-BE49-F238E27FC236}">
              <a16:creationId xmlns:a16="http://schemas.microsoft.com/office/drawing/2014/main" id="{C235EFF4-BB6A-4D72-9BCD-297A8A103900}"/>
            </a:ext>
          </a:extLst>
        </xdr:cNvPr>
        <xdr:cNvSpPr/>
      </xdr:nvSpPr>
      <xdr:spPr>
        <a:xfrm>
          <a:off x="18345150" y="1757553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131445</xdr:rowOff>
    </xdr:from>
    <xdr:to>
      <xdr:col>111</xdr:col>
      <xdr:colOff>177800</xdr:colOff>
      <xdr:row>107</xdr:row>
      <xdr:rowOff>135255</xdr:rowOff>
    </xdr:to>
    <xdr:cxnSp macro="">
      <xdr:nvCxnSpPr>
        <xdr:cNvPr id="844" name="直線コネクタ 843">
          <a:extLst>
            <a:ext uri="{FF2B5EF4-FFF2-40B4-BE49-F238E27FC236}">
              <a16:creationId xmlns:a16="http://schemas.microsoft.com/office/drawing/2014/main" id="{52578DCD-B5F6-4AA4-908D-7D6DEE272245}"/>
            </a:ext>
          </a:extLst>
        </xdr:cNvPr>
        <xdr:cNvCxnSpPr/>
      </xdr:nvCxnSpPr>
      <xdr:spPr>
        <a:xfrm flipV="1">
          <a:off x="18392775" y="17619345"/>
          <a:ext cx="809625"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87122</xdr:rowOff>
    </xdr:from>
    <xdr:to>
      <xdr:col>102</xdr:col>
      <xdr:colOff>165100</xdr:colOff>
      <xdr:row>108</xdr:row>
      <xdr:rowOff>17272</xdr:rowOff>
    </xdr:to>
    <xdr:sp macro="" textlink="">
      <xdr:nvSpPr>
        <xdr:cNvPr id="845" name="楕円 844">
          <a:extLst>
            <a:ext uri="{FF2B5EF4-FFF2-40B4-BE49-F238E27FC236}">
              <a16:creationId xmlns:a16="http://schemas.microsoft.com/office/drawing/2014/main" id="{0756E6AD-5FDB-46A6-B09A-51C355A162F6}"/>
            </a:ext>
          </a:extLst>
        </xdr:cNvPr>
        <xdr:cNvSpPr/>
      </xdr:nvSpPr>
      <xdr:spPr>
        <a:xfrm>
          <a:off x="17554575" y="17571847"/>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135255</xdr:rowOff>
    </xdr:from>
    <xdr:to>
      <xdr:col>107</xdr:col>
      <xdr:colOff>50800</xdr:colOff>
      <xdr:row>107</xdr:row>
      <xdr:rowOff>137922</xdr:rowOff>
    </xdr:to>
    <xdr:cxnSp macro="">
      <xdr:nvCxnSpPr>
        <xdr:cNvPr id="846" name="直線コネクタ 845">
          <a:extLst>
            <a:ext uri="{FF2B5EF4-FFF2-40B4-BE49-F238E27FC236}">
              <a16:creationId xmlns:a16="http://schemas.microsoft.com/office/drawing/2014/main" id="{6E2200E3-FACC-48E5-9ADE-0AC4F535F9CE}"/>
            </a:ext>
          </a:extLst>
        </xdr:cNvPr>
        <xdr:cNvCxnSpPr/>
      </xdr:nvCxnSpPr>
      <xdr:spPr>
        <a:xfrm flipV="1">
          <a:off x="17602200" y="17623155"/>
          <a:ext cx="790575" cy="5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90170</xdr:rowOff>
    </xdr:from>
    <xdr:to>
      <xdr:col>98</xdr:col>
      <xdr:colOff>38100</xdr:colOff>
      <xdr:row>108</xdr:row>
      <xdr:rowOff>20320</xdr:rowOff>
    </xdr:to>
    <xdr:sp macro="" textlink="">
      <xdr:nvSpPr>
        <xdr:cNvPr id="847" name="楕円 846">
          <a:extLst>
            <a:ext uri="{FF2B5EF4-FFF2-40B4-BE49-F238E27FC236}">
              <a16:creationId xmlns:a16="http://schemas.microsoft.com/office/drawing/2014/main" id="{417D2388-9C95-477A-9DEB-A6A41C668E35}"/>
            </a:ext>
          </a:extLst>
        </xdr:cNvPr>
        <xdr:cNvSpPr/>
      </xdr:nvSpPr>
      <xdr:spPr>
        <a:xfrm>
          <a:off x="16754475" y="1757489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137922</xdr:rowOff>
    </xdr:from>
    <xdr:to>
      <xdr:col>102</xdr:col>
      <xdr:colOff>114300</xdr:colOff>
      <xdr:row>107</xdr:row>
      <xdr:rowOff>140970</xdr:rowOff>
    </xdr:to>
    <xdr:cxnSp macro="">
      <xdr:nvCxnSpPr>
        <xdr:cNvPr id="848" name="直線コネクタ 847">
          <a:extLst>
            <a:ext uri="{FF2B5EF4-FFF2-40B4-BE49-F238E27FC236}">
              <a16:creationId xmlns:a16="http://schemas.microsoft.com/office/drawing/2014/main" id="{AE77EFD1-FF51-40D9-9E89-DCFBF541D372}"/>
            </a:ext>
          </a:extLst>
        </xdr:cNvPr>
        <xdr:cNvCxnSpPr/>
      </xdr:nvCxnSpPr>
      <xdr:spPr>
        <a:xfrm flipV="1">
          <a:off x="16802100" y="17628997"/>
          <a:ext cx="8001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2176</xdr:rowOff>
    </xdr:from>
    <xdr:ext cx="469744" cy="259045"/>
    <xdr:sp macro="" textlink="">
      <xdr:nvSpPr>
        <xdr:cNvPr id="849" name="n_1aveValue【庁舎】&#10;一人当たり面積">
          <a:extLst>
            <a:ext uri="{FF2B5EF4-FFF2-40B4-BE49-F238E27FC236}">
              <a16:creationId xmlns:a16="http://schemas.microsoft.com/office/drawing/2014/main" id="{BF94FC61-412A-4839-B20A-91A030C9FFCC}"/>
            </a:ext>
          </a:extLst>
        </xdr:cNvPr>
        <xdr:cNvSpPr txBox="1"/>
      </xdr:nvSpPr>
      <xdr:spPr>
        <a:xfrm>
          <a:off x="18983402" y="17147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23892</xdr:rowOff>
    </xdr:from>
    <xdr:ext cx="469744" cy="259045"/>
    <xdr:sp macro="" textlink="">
      <xdr:nvSpPr>
        <xdr:cNvPr id="850" name="n_2aveValue【庁舎】&#10;一人当たり面積">
          <a:extLst>
            <a:ext uri="{FF2B5EF4-FFF2-40B4-BE49-F238E27FC236}">
              <a16:creationId xmlns:a16="http://schemas.microsoft.com/office/drawing/2014/main" id="{24423697-6B81-47B6-96E9-B9A9566B1134}"/>
            </a:ext>
          </a:extLst>
        </xdr:cNvPr>
        <xdr:cNvSpPr txBox="1"/>
      </xdr:nvSpPr>
      <xdr:spPr>
        <a:xfrm>
          <a:off x="18183302" y="17172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40657</xdr:rowOff>
    </xdr:from>
    <xdr:ext cx="469744" cy="259045"/>
    <xdr:sp macro="" textlink="">
      <xdr:nvSpPr>
        <xdr:cNvPr id="851" name="n_3aveValue【庁舎】&#10;一人当たり面積">
          <a:extLst>
            <a:ext uri="{FF2B5EF4-FFF2-40B4-BE49-F238E27FC236}">
              <a16:creationId xmlns:a16="http://schemas.microsoft.com/office/drawing/2014/main" id="{F1157C88-7889-4223-A05D-8C7A12DC9EFB}"/>
            </a:ext>
          </a:extLst>
        </xdr:cNvPr>
        <xdr:cNvSpPr txBox="1"/>
      </xdr:nvSpPr>
      <xdr:spPr>
        <a:xfrm>
          <a:off x="17383202" y="17185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124858</xdr:rowOff>
    </xdr:from>
    <xdr:ext cx="469744" cy="259045"/>
    <xdr:sp macro="" textlink="">
      <xdr:nvSpPr>
        <xdr:cNvPr id="852" name="n_4aveValue【庁舎】&#10;一人当たり面積">
          <a:extLst>
            <a:ext uri="{FF2B5EF4-FFF2-40B4-BE49-F238E27FC236}">
              <a16:creationId xmlns:a16="http://schemas.microsoft.com/office/drawing/2014/main" id="{2E3DAB7D-364F-4F3E-A4DF-62F0B4669ADD}"/>
            </a:ext>
          </a:extLst>
        </xdr:cNvPr>
        <xdr:cNvSpPr txBox="1"/>
      </xdr:nvSpPr>
      <xdr:spPr>
        <a:xfrm>
          <a:off x="16592627" y="17266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1922</xdr:rowOff>
    </xdr:from>
    <xdr:ext cx="469744" cy="259045"/>
    <xdr:sp macro="" textlink="">
      <xdr:nvSpPr>
        <xdr:cNvPr id="853" name="n_1mainValue【庁舎】&#10;一人当たり面積">
          <a:extLst>
            <a:ext uri="{FF2B5EF4-FFF2-40B4-BE49-F238E27FC236}">
              <a16:creationId xmlns:a16="http://schemas.microsoft.com/office/drawing/2014/main" id="{E688FC3E-8A8F-4A8D-99E5-0475115CD419}"/>
            </a:ext>
          </a:extLst>
        </xdr:cNvPr>
        <xdr:cNvSpPr txBox="1"/>
      </xdr:nvSpPr>
      <xdr:spPr>
        <a:xfrm>
          <a:off x="18983402" y="17661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5732</xdr:rowOff>
    </xdr:from>
    <xdr:ext cx="469744" cy="259045"/>
    <xdr:sp macro="" textlink="">
      <xdr:nvSpPr>
        <xdr:cNvPr id="854" name="n_2mainValue【庁舎】&#10;一人当たり面積">
          <a:extLst>
            <a:ext uri="{FF2B5EF4-FFF2-40B4-BE49-F238E27FC236}">
              <a16:creationId xmlns:a16="http://schemas.microsoft.com/office/drawing/2014/main" id="{BDCC29B7-0461-495B-8FA8-25189BDE64D2}"/>
            </a:ext>
          </a:extLst>
        </xdr:cNvPr>
        <xdr:cNvSpPr txBox="1"/>
      </xdr:nvSpPr>
      <xdr:spPr>
        <a:xfrm>
          <a:off x="18183302" y="17668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8399</xdr:rowOff>
    </xdr:from>
    <xdr:ext cx="469744" cy="259045"/>
    <xdr:sp macro="" textlink="">
      <xdr:nvSpPr>
        <xdr:cNvPr id="855" name="n_3mainValue【庁舎】&#10;一人当たり面積">
          <a:extLst>
            <a:ext uri="{FF2B5EF4-FFF2-40B4-BE49-F238E27FC236}">
              <a16:creationId xmlns:a16="http://schemas.microsoft.com/office/drawing/2014/main" id="{BA7D0871-4763-4E86-85D2-A7A3E4C5462A}"/>
            </a:ext>
          </a:extLst>
        </xdr:cNvPr>
        <xdr:cNvSpPr txBox="1"/>
      </xdr:nvSpPr>
      <xdr:spPr>
        <a:xfrm>
          <a:off x="17383202" y="17670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11447</xdr:rowOff>
    </xdr:from>
    <xdr:ext cx="469744" cy="259045"/>
    <xdr:sp macro="" textlink="">
      <xdr:nvSpPr>
        <xdr:cNvPr id="856" name="n_4mainValue【庁舎】&#10;一人当たり面積">
          <a:extLst>
            <a:ext uri="{FF2B5EF4-FFF2-40B4-BE49-F238E27FC236}">
              <a16:creationId xmlns:a16="http://schemas.microsoft.com/office/drawing/2014/main" id="{13F38F46-CF71-4462-9780-5C28A84F24D9}"/>
            </a:ext>
          </a:extLst>
        </xdr:cNvPr>
        <xdr:cNvSpPr txBox="1"/>
      </xdr:nvSpPr>
      <xdr:spPr>
        <a:xfrm>
          <a:off x="16592627" y="17667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7" name="正方形/長方形 856">
          <a:extLst>
            <a:ext uri="{FF2B5EF4-FFF2-40B4-BE49-F238E27FC236}">
              <a16:creationId xmlns:a16="http://schemas.microsoft.com/office/drawing/2014/main" id="{D8D17F77-AE5A-4754-B7CA-254353BE613C}"/>
            </a:ext>
          </a:extLst>
        </xdr:cNvPr>
        <xdr:cNvSpPr/>
      </xdr:nvSpPr>
      <xdr:spPr>
        <a:xfrm>
          <a:off x="685800" y="1857375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8" name="正方形/長方形 857">
          <a:extLst>
            <a:ext uri="{FF2B5EF4-FFF2-40B4-BE49-F238E27FC236}">
              <a16:creationId xmlns:a16="http://schemas.microsoft.com/office/drawing/2014/main" id="{95A03916-3AB1-485E-93E5-F486D70D2A55}"/>
            </a:ext>
          </a:extLst>
        </xdr:cNvPr>
        <xdr:cNvSpPr/>
      </xdr:nvSpPr>
      <xdr:spPr>
        <a:xfrm>
          <a:off x="685800" y="18640425"/>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9" name="テキスト ボックス 858">
          <a:extLst>
            <a:ext uri="{FF2B5EF4-FFF2-40B4-BE49-F238E27FC236}">
              <a16:creationId xmlns:a16="http://schemas.microsoft.com/office/drawing/2014/main" id="{8A6DDFD7-D748-4949-945B-F6A1E0531544}"/>
            </a:ext>
          </a:extLst>
        </xdr:cNvPr>
        <xdr:cNvSpPr txBox="1"/>
      </xdr:nvSpPr>
      <xdr:spPr>
        <a:xfrm>
          <a:off x="762000" y="18888075"/>
          <a:ext cx="19878675"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■有形固定資産減価償却率</a:t>
          </a:r>
        </a:p>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年度は大規模事業建設事業等が少なかったため、消防施設を除く全ての項目で上昇（老朽化）しています。消防施設は令和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年度から雲南広域連合の各消防署で大規模改修を行っているため、償却率は令和</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年度まで低下（改善）する見込みです。また、類似団体平均と比較すると、一般廃棄物処理施設、保健センター、福祉施設を除く項目では下回っています。図書館の償却率は、令和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年度に中央図書館（来島拠点複合施設（来島交流センター））を新規設置したことから、庁舎の償却率は、平成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年度に新庁舎建設したことから小さい値となっています。</a:t>
          </a:r>
        </a:p>
        <a:p>
          <a:r>
            <a:rPr kumimoji="1" lang="ja-JP" altLang="en-US" sz="1300">
              <a:latin typeface="ＭＳ Ｐゴシック" panose="020B0600070205080204" pitchFamily="50" charset="-128"/>
              <a:ea typeface="ＭＳ Ｐゴシック" panose="020B0600070205080204" pitchFamily="50" charset="-128"/>
            </a:rPr>
            <a:t>■一人当たりの面積</a:t>
          </a:r>
        </a:p>
        <a:p>
          <a:r>
            <a:rPr kumimoji="1" lang="ja-JP" altLang="en-US" sz="1300">
              <a:latin typeface="ＭＳ Ｐゴシック" panose="020B0600070205080204" pitchFamily="50" charset="-128"/>
              <a:ea typeface="ＭＳ Ｐゴシック" panose="020B0600070205080204" pitchFamily="50" charset="-128"/>
            </a:rPr>
            <a:t>・・・消防施設を除いて、その他項目では類似団体平均を下回っています。令和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年度より市町村類型が変更となったことも要因の一つですが、今後も適切な規模を模索しつつ、施設の維持管理・更新について検討します。</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島根県飯南町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4,482
4,436
242.88
9,218,682
9,074,773
125,228
4,379,183
9,887,490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26.7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人口の減少や少子高齢化（</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高齢化率</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R6.4.1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時点：</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47.0</a:t>
          </a:r>
          <a:r>
            <a:rPr kumimoji="1" lang="ja-JP" altLang="en-US" sz="1300">
              <a:latin typeface="ＭＳ Ｐゴシック" panose="020B0600070205080204" pitchFamily="50" charset="-128"/>
              <a:ea typeface="ＭＳ Ｐゴシック" panose="020B0600070205080204" pitchFamily="50" charset="-128"/>
            </a:rPr>
            <a:t>％）などに加え、産業基盤も弱いため、類似団体平均を下回る状況が続いています。行財政改革による支出の節減、総合振興計画に沿った施策の重点化、税収をはじめとする自主財源の確保を進めることで財政基盤の強化を図りま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28575</xdr:rowOff>
    </xdr:from>
    <xdr:to>
      <xdr:col>23</xdr:col>
      <xdr:colOff>133350</xdr:colOff>
      <xdr:row>44</xdr:row>
      <xdr:rowOff>84667</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200775"/>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114952</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94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28575</xdr:rowOff>
    </xdr:from>
    <xdr:to>
      <xdr:col>24</xdr:col>
      <xdr:colOff>12700</xdr:colOff>
      <xdr:row>36</xdr:row>
      <xdr:rowOff>28575</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20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155575</xdr:rowOff>
    </xdr:from>
    <xdr:to>
      <xdr:col>23</xdr:col>
      <xdr:colOff>133350</xdr:colOff>
      <xdr:row>43</xdr:row>
      <xdr:rowOff>155575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52792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20760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21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155575</xdr:rowOff>
    </xdr:from>
    <xdr:to>
      <xdr:col>19</xdr:col>
      <xdr:colOff>133350</xdr:colOff>
      <xdr:row>43</xdr:row>
      <xdr:rowOff>155575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5279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155575</xdr:rowOff>
    </xdr:from>
    <xdr:to>
      <xdr:col>19</xdr:col>
      <xdr:colOff>184150</xdr:colOff>
      <xdr:row>43</xdr:row>
      <xdr:rowOff>85725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95902</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125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135467</xdr:rowOff>
    </xdr:from>
    <xdr:to>
      <xdr:col>15</xdr:col>
      <xdr:colOff>82550</xdr:colOff>
      <xdr:row>43</xdr:row>
      <xdr:rowOff>155575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50781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135467</xdr:rowOff>
    </xdr:from>
    <xdr:to>
      <xdr:col>15</xdr:col>
      <xdr:colOff>133350</xdr:colOff>
      <xdr:row>43</xdr:row>
      <xdr:rowOff>65617</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75794</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135467</xdr:rowOff>
    </xdr:from>
    <xdr:to>
      <xdr:col>11</xdr:col>
      <xdr:colOff>31750</xdr:colOff>
      <xdr:row>43</xdr:row>
      <xdr:rowOff>135467</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5078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155575</xdr:rowOff>
    </xdr:from>
    <xdr:to>
      <xdr:col>11</xdr:col>
      <xdr:colOff>82550</xdr:colOff>
      <xdr:row>43</xdr:row>
      <xdr:rowOff>85725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95902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104775</xdr:rowOff>
    </xdr:from>
    <xdr:to>
      <xdr:col>23</xdr:col>
      <xdr:colOff>184150</xdr:colOff>
      <xdr:row>44</xdr:row>
      <xdr:rowOff>34925</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652</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373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104775</xdr:rowOff>
    </xdr:from>
    <xdr:to>
      <xdr:col>19</xdr:col>
      <xdr:colOff>184150</xdr:colOff>
      <xdr:row>44</xdr:row>
      <xdr:rowOff>34925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19702</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5635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104775</xdr:rowOff>
    </xdr:from>
    <xdr:to>
      <xdr:col>15</xdr:col>
      <xdr:colOff>133350</xdr:colOff>
      <xdr:row>44</xdr:row>
      <xdr:rowOff>34925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19702</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56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84667</xdr:rowOff>
    </xdr:from>
    <xdr:to>
      <xdr:col>11</xdr:col>
      <xdr:colOff>82550</xdr:colOff>
      <xdr:row>44</xdr:row>
      <xdr:rowOff>14817</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171044</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84667</xdr:rowOff>
    </xdr:from>
    <xdr:to>
      <xdr:col>7</xdr:col>
      <xdr:colOff>31750</xdr:colOff>
      <xdr:row>44</xdr:row>
      <xdr:rowOff>14817</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171044</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前年度と比較して</a:t>
          </a:r>
          <a:r>
            <a:rPr kumimoji="1" lang="en-US" altLang="ja-JP" sz="1100">
              <a:latin typeface="ＭＳ Ｐゴシック" panose="020B0600070205080204" pitchFamily="50" charset="-128"/>
              <a:ea typeface="ＭＳ Ｐゴシック" panose="020B0600070205080204" pitchFamily="50" charset="-128"/>
            </a:rPr>
            <a:t>0.9</a:t>
          </a:r>
          <a:r>
            <a:rPr kumimoji="1" lang="ja-JP" altLang="en-US" sz="1100">
              <a:latin typeface="ＭＳ Ｐゴシック" panose="020B0600070205080204" pitchFamily="50" charset="-128"/>
              <a:ea typeface="ＭＳ Ｐゴシック" panose="020B0600070205080204" pitchFamily="50" charset="-128"/>
            </a:rPr>
            <a:t>ポイント上昇しました。経常的な支出が前年度から</a:t>
          </a:r>
          <a:r>
            <a:rPr kumimoji="1" lang="en-US" altLang="ja-JP" sz="1100">
              <a:latin typeface="ＭＳ Ｐゴシック" panose="020B0600070205080204" pitchFamily="50" charset="-128"/>
              <a:ea typeface="ＭＳ Ｐゴシック" panose="020B0600070205080204" pitchFamily="50" charset="-128"/>
            </a:rPr>
            <a:t>31</a:t>
          </a:r>
          <a:r>
            <a:rPr kumimoji="1" lang="ja-JP" altLang="en-US" sz="1100">
              <a:latin typeface="ＭＳ Ｐゴシック" panose="020B0600070205080204" pitchFamily="50" charset="-128"/>
              <a:ea typeface="ＭＳ Ｐゴシック" panose="020B0600070205080204" pitchFamily="50" charset="-128"/>
            </a:rPr>
            <a:t>百万円の増（人件費</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百万円、物件費</a:t>
          </a:r>
          <a:r>
            <a:rPr kumimoji="1" lang="en-US" altLang="ja-JP" sz="1100">
              <a:latin typeface="ＭＳ Ｐゴシック" panose="020B0600070205080204" pitchFamily="50" charset="-128"/>
              <a:ea typeface="ＭＳ Ｐゴシック" panose="020B0600070205080204" pitchFamily="50" charset="-128"/>
            </a:rPr>
            <a:t>+32</a:t>
          </a:r>
          <a:r>
            <a:rPr kumimoji="1" lang="ja-JP" altLang="en-US" sz="1100">
              <a:latin typeface="ＭＳ Ｐゴシック" panose="020B0600070205080204" pitchFamily="50" charset="-128"/>
              <a:ea typeface="ＭＳ Ｐゴシック" panose="020B0600070205080204" pitchFamily="50" charset="-128"/>
            </a:rPr>
            <a:t>百万円、扶助費</a:t>
          </a:r>
          <a:r>
            <a:rPr kumimoji="1" lang="en-US" altLang="ja-JP" sz="1100">
              <a:latin typeface="ＭＳ Ｐゴシック" panose="020B0600070205080204" pitchFamily="50" charset="-128"/>
              <a:ea typeface="ＭＳ Ｐゴシック" panose="020B0600070205080204" pitchFamily="50" charset="-128"/>
            </a:rPr>
            <a:t>+12</a:t>
          </a:r>
          <a:r>
            <a:rPr kumimoji="1" lang="ja-JP" altLang="en-US" sz="1100">
              <a:latin typeface="ＭＳ Ｐゴシック" panose="020B0600070205080204" pitchFamily="50" charset="-128"/>
              <a:ea typeface="ＭＳ Ｐゴシック" panose="020B0600070205080204" pitchFamily="50" charset="-128"/>
            </a:rPr>
            <a:t>百万円、補助費等</a:t>
          </a:r>
          <a:r>
            <a:rPr kumimoji="1" lang="en-US" altLang="ja-JP" sz="1100">
              <a:latin typeface="ＭＳ Ｐゴシック" panose="020B0600070205080204" pitchFamily="50" charset="-128"/>
              <a:ea typeface="ＭＳ Ｐゴシック" panose="020B0600070205080204" pitchFamily="50" charset="-128"/>
            </a:rPr>
            <a:t>+31</a:t>
          </a:r>
          <a:r>
            <a:rPr kumimoji="1" lang="ja-JP" altLang="en-US" sz="1100">
              <a:latin typeface="ＭＳ Ｐゴシック" panose="020B0600070205080204" pitchFamily="50" charset="-128"/>
              <a:ea typeface="ＭＳ Ｐゴシック" panose="020B0600070205080204" pitchFamily="50" charset="-128"/>
            </a:rPr>
            <a:t>百万円、維持修繕費△</a:t>
          </a:r>
          <a:r>
            <a:rPr kumimoji="1" lang="en-US" altLang="ja-JP" sz="1100">
              <a:latin typeface="ＭＳ Ｐゴシック" panose="020B0600070205080204" pitchFamily="50" charset="-128"/>
              <a:ea typeface="ＭＳ Ｐゴシック" panose="020B0600070205080204" pitchFamily="50" charset="-128"/>
            </a:rPr>
            <a:t>26</a:t>
          </a:r>
          <a:r>
            <a:rPr kumimoji="1" lang="ja-JP" altLang="en-US" sz="1100">
              <a:latin typeface="ＭＳ Ｐゴシック" panose="020B0600070205080204" pitchFamily="50" charset="-128"/>
              <a:ea typeface="ＭＳ Ｐゴシック" panose="020B0600070205080204" pitchFamily="50" charset="-128"/>
            </a:rPr>
            <a:t>百万円、公債費△</a:t>
          </a:r>
          <a:r>
            <a:rPr kumimoji="1" lang="en-US" altLang="ja-JP" sz="1100">
              <a:latin typeface="ＭＳ Ｐゴシック" panose="020B0600070205080204" pitchFamily="50" charset="-128"/>
              <a:ea typeface="ＭＳ Ｐゴシック" panose="020B0600070205080204" pitchFamily="50" charset="-128"/>
            </a:rPr>
            <a:t>46</a:t>
          </a:r>
          <a:r>
            <a:rPr kumimoji="1" lang="ja-JP" altLang="en-US" sz="1100">
              <a:latin typeface="ＭＳ Ｐゴシック" panose="020B0600070205080204" pitchFamily="50" charset="-128"/>
              <a:ea typeface="ＭＳ Ｐゴシック" panose="020B0600070205080204" pitchFamily="50" charset="-128"/>
            </a:rPr>
            <a:t>百万円など）に加え、経常的な収入が</a:t>
          </a:r>
          <a:r>
            <a:rPr kumimoji="1" lang="en-US" altLang="ja-JP" sz="1100">
              <a:latin typeface="ＭＳ Ｐゴシック" panose="020B0600070205080204" pitchFamily="50" charset="-128"/>
              <a:ea typeface="ＭＳ Ｐゴシック" panose="020B0600070205080204" pitchFamily="50" charset="-128"/>
            </a:rPr>
            <a:t>10</a:t>
          </a:r>
          <a:r>
            <a:rPr kumimoji="1" lang="ja-JP" altLang="en-US" sz="1100">
              <a:latin typeface="ＭＳ Ｐゴシック" panose="020B0600070205080204" pitchFamily="50" charset="-128"/>
              <a:ea typeface="ＭＳ Ｐゴシック" panose="020B0600070205080204" pitchFamily="50" charset="-128"/>
            </a:rPr>
            <a:t>百万円の減（普通交付税</a:t>
          </a:r>
          <a:r>
            <a:rPr kumimoji="1" lang="en-US" altLang="ja-JP" sz="1100">
              <a:latin typeface="ＭＳ Ｐゴシック" panose="020B0600070205080204" pitchFamily="50" charset="-128"/>
              <a:ea typeface="ＭＳ Ｐゴシック" panose="020B0600070205080204" pitchFamily="50" charset="-128"/>
            </a:rPr>
            <a:t>+14</a:t>
          </a:r>
          <a:r>
            <a:rPr kumimoji="1" lang="ja-JP" altLang="en-US" sz="1100">
              <a:latin typeface="ＭＳ Ｐゴシック" panose="020B0600070205080204" pitchFamily="50" charset="-128"/>
              <a:ea typeface="ＭＳ Ｐゴシック" panose="020B0600070205080204" pitchFamily="50" charset="-128"/>
            </a:rPr>
            <a:t>百万円、臨時財政対策債△</a:t>
          </a:r>
          <a:r>
            <a:rPr kumimoji="1" lang="en-US" altLang="ja-JP" sz="1100">
              <a:latin typeface="ＭＳ Ｐゴシック" panose="020B0600070205080204" pitchFamily="50" charset="-128"/>
              <a:ea typeface="ＭＳ Ｐゴシック" panose="020B0600070205080204" pitchFamily="50" charset="-128"/>
            </a:rPr>
            <a:t>34</a:t>
          </a:r>
          <a:r>
            <a:rPr kumimoji="1" lang="ja-JP" altLang="en-US" sz="1100">
              <a:latin typeface="ＭＳ Ｐゴシック" panose="020B0600070205080204" pitchFamily="50" charset="-128"/>
              <a:ea typeface="ＭＳ Ｐゴシック" panose="020B0600070205080204" pitchFamily="50" charset="-128"/>
            </a:rPr>
            <a:t>百万円など）となったためです。</a:t>
          </a:r>
        </a:p>
        <a:p>
          <a:r>
            <a:rPr kumimoji="1" lang="ja-JP" altLang="en-US" sz="1100">
              <a:latin typeface="ＭＳ Ｐゴシック" panose="020B0600070205080204" pitchFamily="50" charset="-128"/>
              <a:ea typeface="ＭＳ Ｐゴシック" panose="020B0600070205080204" pitchFamily="50" charset="-128"/>
            </a:rPr>
            <a:t>　また、類似団体との比較では、扶助費や公債費、補助費に対する同比率が特に高く、全体では</a:t>
          </a:r>
          <a:r>
            <a:rPr kumimoji="1" lang="en-US" altLang="ja-JP" sz="1100">
              <a:latin typeface="ＭＳ Ｐゴシック" panose="020B0600070205080204" pitchFamily="50" charset="-128"/>
              <a:ea typeface="ＭＳ Ｐゴシック" panose="020B0600070205080204" pitchFamily="50" charset="-128"/>
            </a:rPr>
            <a:t>13.4</a:t>
          </a:r>
          <a:r>
            <a:rPr kumimoji="1" lang="ja-JP" altLang="en-US" sz="1100">
              <a:latin typeface="ＭＳ Ｐゴシック" panose="020B0600070205080204" pitchFamily="50" charset="-128"/>
              <a:ea typeface="ＭＳ Ｐゴシック" panose="020B0600070205080204" pitchFamily="50" charset="-128"/>
            </a:rPr>
            <a:t>ポイント高くなっています。</a:t>
          </a:r>
        </a:p>
        <a:p>
          <a:r>
            <a:rPr kumimoji="1" lang="ja-JP" altLang="en-US" sz="1100">
              <a:latin typeface="ＭＳ Ｐゴシック" panose="020B0600070205080204" pitchFamily="50" charset="-128"/>
              <a:ea typeface="ＭＳ Ｐゴシック" panose="020B0600070205080204" pitchFamily="50" charset="-128"/>
            </a:rPr>
            <a:t>　今後も支出は横ばいとなる一方で普通交付税の減少が見込まれ比率が上昇傾向にあるため、事業の整理や町債の繰上償還などを実施し、類似団体と同水準になるよう努めます。</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40005</xdr:rowOff>
    </xdr:from>
    <xdr:to>
      <xdr:col>23</xdr:col>
      <xdr:colOff>133350</xdr:colOff>
      <xdr:row>67</xdr:row>
      <xdr:rowOff>51858</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55555"/>
          <a:ext cx="0" cy="13834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23935</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1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51858</xdr:rowOff>
    </xdr:from>
    <xdr:to>
      <xdr:col>24</xdr:col>
      <xdr:colOff>12700</xdr:colOff>
      <xdr:row>67</xdr:row>
      <xdr:rowOff>51858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3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126382</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899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40005</xdr:rowOff>
    </xdr:from>
    <xdr:to>
      <xdr:col>24</xdr:col>
      <xdr:colOff>12700</xdr:colOff>
      <xdr:row>59</xdr:row>
      <xdr:rowOff>40005</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55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150919</xdr:rowOff>
    </xdr:from>
    <xdr:to>
      <xdr:col>23</xdr:col>
      <xdr:colOff>133350</xdr:colOff>
      <xdr:row>67</xdr:row>
      <xdr:rowOff>15663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1466619"/>
          <a:ext cx="8382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128287</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758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153458</xdr:rowOff>
    </xdr:from>
    <xdr:to>
      <xdr:col>19</xdr:col>
      <xdr:colOff>133350</xdr:colOff>
      <xdr:row>66</xdr:row>
      <xdr:rowOff>150919</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1297708"/>
          <a:ext cx="889000" cy="168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63500</xdr:rowOff>
    </xdr:from>
    <xdr:to>
      <xdr:col>19</xdr:col>
      <xdr:colOff>184150</xdr:colOff>
      <xdr:row>63</xdr:row>
      <xdr:rowOff>165100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3827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63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153458</xdr:rowOff>
    </xdr:from>
    <xdr:to>
      <xdr:col>15</xdr:col>
      <xdr:colOff>82550</xdr:colOff>
      <xdr:row>66</xdr:row>
      <xdr:rowOff>30269</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1297708"/>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90170</xdr:rowOff>
    </xdr:from>
    <xdr:to>
      <xdr:col>15</xdr:col>
      <xdr:colOff>133350</xdr:colOff>
      <xdr:row>63</xdr:row>
      <xdr:rowOff>20320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30497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48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30269</xdr:rowOff>
    </xdr:from>
    <xdr:to>
      <xdr:col>11</xdr:col>
      <xdr:colOff>31750</xdr:colOff>
      <xdr:row>66</xdr:row>
      <xdr:rowOff>90594</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1345969"/>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111760</xdr:rowOff>
    </xdr:from>
    <xdr:to>
      <xdr:col>11</xdr:col>
      <xdr:colOff>82550</xdr:colOff>
      <xdr:row>64</xdr:row>
      <xdr:rowOff>41910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52087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68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97155</xdr:rowOff>
    </xdr:from>
    <xdr:to>
      <xdr:col>7</xdr:col>
      <xdr:colOff>31750</xdr:colOff>
      <xdr:row>65</xdr:row>
      <xdr:rowOff>27305</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106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37482</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838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136313</xdr:rowOff>
    </xdr:from>
    <xdr:to>
      <xdr:col>23</xdr:col>
      <xdr:colOff>184150</xdr:colOff>
      <xdr:row>67</xdr:row>
      <xdr:rowOff>66463</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452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32190</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1347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100119</xdr:rowOff>
    </xdr:from>
    <xdr:to>
      <xdr:col>19</xdr:col>
      <xdr:colOff>184150</xdr:colOff>
      <xdr:row>67</xdr:row>
      <xdr:rowOff>30269</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1415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67</xdr:row>
      <xdr:rowOff>15046</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5021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102658</xdr:rowOff>
    </xdr:from>
    <xdr:to>
      <xdr:col>15</xdr:col>
      <xdr:colOff>133350</xdr:colOff>
      <xdr:row>66</xdr:row>
      <xdr:rowOff>32808</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124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17585</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333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150919</xdr:rowOff>
    </xdr:from>
    <xdr:to>
      <xdr:col>11</xdr:col>
      <xdr:colOff>82550</xdr:colOff>
      <xdr:row>66</xdr:row>
      <xdr:rowOff>81069</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1295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65846</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381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39794</xdr:rowOff>
    </xdr:from>
    <xdr:to>
      <xdr:col>7</xdr:col>
      <xdr:colOff>31750</xdr:colOff>
      <xdr:row>66</xdr:row>
      <xdr:rowOff>141394</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35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126171</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441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[490,070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205,370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前年度から人件費・物件費ともに増加しました。</a:t>
          </a:r>
        </a:p>
        <a:p>
          <a:r>
            <a:rPr kumimoji="1" lang="ja-JP" altLang="en-US" sz="1100">
              <a:latin typeface="ＭＳ Ｐゴシック" panose="020B0600070205080204" pitchFamily="50" charset="-128"/>
              <a:ea typeface="ＭＳ Ｐゴシック" panose="020B0600070205080204" pitchFamily="50" charset="-128"/>
            </a:rPr>
            <a:t>　人件費は、会計年度任用職員報酬の増加等により、昨年度から</a:t>
          </a:r>
          <a:r>
            <a:rPr kumimoji="1" lang="en-US" altLang="ja-JP" sz="1100">
              <a:latin typeface="ＭＳ Ｐゴシック" panose="020B0600070205080204" pitchFamily="50" charset="-128"/>
              <a:ea typeface="ＭＳ Ｐゴシック" panose="020B0600070205080204" pitchFamily="50" charset="-128"/>
            </a:rPr>
            <a:t>+35</a:t>
          </a:r>
          <a:r>
            <a:rPr kumimoji="1" lang="ja-JP" altLang="en-US" sz="1100">
              <a:latin typeface="ＭＳ Ｐゴシック" panose="020B0600070205080204" pitchFamily="50" charset="-128"/>
              <a:ea typeface="ＭＳ Ｐゴシック" panose="020B0600070205080204" pitchFamily="50" charset="-128"/>
            </a:rPr>
            <a:t>百万円となりました。</a:t>
          </a:r>
        </a:p>
        <a:p>
          <a:r>
            <a:rPr kumimoji="1" lang="ja-JP" altLang="en-US" sz="1100">
              <a:latin typeface="ＭＳ Ｐゴシック" panose="020B0600070205080204" pitchFamily="50" charset="-128"/>
              <a:ea typeface="ＭＳ Ｐゴシック" panose="020B0600070205080204" pitchFamily="50" charset="-128"/>
            </a:rPr>
            <a:t>　物件費は、新型コロナウイルス感染症ワクチン接種対策費用や高齢者福祉基本計画検討支援業務委託など、臨時的な支出は△</a:t>
          </a:r>
          <a:r>
            <a:rPr kumimoji="1" lang="en-US" altLang="ja-JP" sz="1100">
              <a:latin typeface="ＭＳ Ｐゴシック" panose="020B0600070205080204" pitchFamily="50" charset="-128"/>
              <a:ea typeface="ＭＳ Ｐゴシック" panose="020B0600070205080204" pitchFamily="50" charset="-128"/>
            </a:rPr>
            <a:t>15</a:t>
          </a:r>
          <a:r>
            <a:rPr kumimoji="1" lang="ja-JP" altLang="en-US" sz="1100">
              <a:latin typeface="ＭＳ Ｐゴシック" panose="020B0600070205080204" pitchFamily="50" charset="-128"/>
              <a:ea typeface="ＭＳ Ｐゴシック" panose="020B0600070205080204" pitchFamily="50" charset="-128"/>
            </a:rPr>
            <a:t>百万円となりましたが、物価高騰により指定管理料を始めとした経常的な支出が</a:t>
          </a:r>
          <a:r>
            <a:rPr kumimoji="1" lang="en-US" altLang="ja-JP" sz="1100">
              <a:latin typeface="ＭＳ Ｐゴシック" panose="020B0600070205080204" pitchFamily="50" charset="-128"/>
              <a:ea typeface="ＭＳ Ｐゴシック" panose="020B0600070205080204" pitchFamily="50" charset="-128"/>
            </a:rPr>
            <a:t>+39</a:t>
          </a:r>
          <a:r>
            <a:rPr kumimoji="1" lang="ja-JP" altLang="en-US" sz="1100">
              <a:latin typeface="ＭＳ Ｐゴシック" panose="020B0600070205080204" pitchFamily="50" charset="-128"/>
              <a:ea typeface="ＭＳ Ｐゴシック" panose="020B0600070205080204" pitchFamily="50" charset="-128"/>
            </a:rPr>
            <a:t>百万円となったため、物件費全体では昨年度から</a:t>
          </a:r>
          <a:r>
            <a:rPr kumimoji="1" lang="en-US" altLang="ja-JP" sz="1100">
              <a:latin typeface="ＭＳ Ｐゴシック" panose="020B0600070205080204" pitchFamily="50" charset="-128"/>
              <a:ea typeface="ＭＳ Ｐゴシック" panose="020B0600070205080204" pitchFamily="50" charset="-128"/>
            </a:rPr>
            <a:t>+24</a:t>
          </a:r>
          <a:r>
            <a:rPr kumimoji="1" lang="ja-JP" altLang="en-US" sz="1100">
              <a:latin typeface="ＭＳ Ｐゴシック" panose="020B0600070205080204" pitchFamily="50" charset="-128"/>
              <a:ea typeface="ＭＳ Ｐゴシック" panose="020B0600070205080204" pitchFamily="50" charset="-128"/>
            </a:rPr>
            <a:t>百万円となりました。</a:t>
          </a:r>
        </a:p>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年度に市町村類型が人口のより少ない類型へ変更されたことから類似団体平均は下回っていますが、今後も経費の節減に努め効率的な行財政運営を進めます。</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121098</xdr:rowOff>
    </xdr:from>
    <xdr:to>
      <xdr:col>23</xdr:col>
      <xdr:colOff>133350</xdr:colOff>
      <xdr:row>89</xdr:row>
      <xdr:rowOff>39134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4008548"/>
          <a:ext cx="0" cy="12896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11211</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27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1,861,811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39134</xdr:rowOff>
    </xdr:from>
    <xdr:to>
      <xdr:col>24</xdr:col>
      <xdr:colOff>12700</xdr:colOff>
      <xdr:row>89</xdr:row>
      <xdr:rowOff>39134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29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36025</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52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121098</xdr:rowOff>
    </xdr:from>
    <xdr:to>
      <xdr:col>24</xdr:col>
      <xdr:colOff>12700</xdr:colOff>
      <xdr:row>81</xdr:row>
      <xdr:rowOff>121098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4008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129916</xdr:rowOff>
    </xdr:from>
    <xdr:to>
      <xdr:col>23</xdr:col>
      <xdr:colOff>133350</xdr:colOff>
      <xdr:row>82</xdr:row>
      <xdr:rowOff>135947</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188816"/>
          <a:ext cx="838200" cy="6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96435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1553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124358</xdr:rowOff>
    </xdr:from>
    <xdr:to>
      <xdr:col>23</xdr:col>
      <xdr:colOff>184150</xdr:colOff>
      <xdr:row>83</xdr:row>
      <xdr:rowOff>54508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18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108090</xdr:rowOff>
    </xdr:from>
    <xdr:to>
      <xdr:col>19</xdr:col>
      <xdr:colOff>133350</xdr:colOff>
      <xdr:row>82</xdr:row>
      <xdr:rowOff>129916</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166990"/>
          <a:ext cx="889000" cy="21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113471</xdr:rowOff>
    </xdr:from>
    <xdr:to>
      <xdr:col>19</xdr:col>
      <xdr:colOff>184150</xdr:colOff>
      <xdr:row>83</xdr:row>
      <xdr:rowOff>43621</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172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28398</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2587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94743</xdr:rowOff>
    </xdr:from>
    <xdr:to>
      <xdr:col>15</xdr:col>
      <xdr:colOff>82550</xdr:colOff>
      <xdr:row>82</xdr:row>
      <xdr:rowOff>108090</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153643"/>
          <a:ext cx="889000" cy="13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83817</xdr:rowOff>
    </xdr:from>
    <xdr:to>
      <xdr:col>15</xdr:col>
      <xdr:colOff>133350</xdr:colOff>
      <xdr:row>83</xdr:row>
      <xdr:rowOff>13967</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142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170194</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229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55070</xdr:rowOff>
    </xdr:from>
    <xdr:to>
      <xdr:col>11</xdr:col>
      <xdr:colOff>31750</xdr:colOff>
      <xdr:row>82</xdr:row>
      <xdr:rowOff>94743</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113970"/>
          <a:ext cx="889000" cy="39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67002</xdr:rowOff>
    </xdr:from>
    <xdr:to>
      <xdr:col>11</xdr:col>
      <xdr:colOff>82550</xdr:colOff>
      <xdr:row>82</xdr:row>
      <xdr:rowOff>168602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25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153379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212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100549</xdr:rowOff>
    </xdr:from>
    <xdr:to>
      <xdr:col>7</xdr:col>
      <xdr:colOff>31750</xdr:colOff>
      <xdr:row>82</xdr:row>
      <xdr:rowOff>30699</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98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40876</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756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85147</xdr:rowOff>
    </xdr:from>
    <xdr:to>
      <xdr:col>23</xdr:col>
      <xdr:colOff>184150</xdr:colOff>
      <xdr:row>83</xdr:row>
      <xdr:rowOff>15297</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144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101674</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989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79116</xdr:rowOff>
    </xdr:from>
    <xdr:to>
      <xdr:col>19</xdr:col>
      <xdr:colOff>184150</xdr:colOff>
      <xdr:row>83</xdr:row>
      <xdr:rowOff>9266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138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19443</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9068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57290</xdr:rowOff>
    </xdr:from>
    <xdr:to>
      <xdr:col>15</xdr:col>
      <xdr:colOff>133350</xdr:colOff>
      <xdr:row>82</xdr:row>
      <xdr:rowOff>158890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11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169067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885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43943</xdr:rowOff>
    </xdr:from>
    <xdr:to>
      <xdr:col>11</xdr:col>
      <xdr:colOff>82550</xdr:colOff>
      <xdr:row>82</xdr:row>
      <xdr:rowOff>145543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10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155720</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87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4270</xdr:rowOff>
    </xdr:from>
    <xdr:to>
      <xdr:col>7</xdr:col>
      <xdr:colOff>31750</xdr:colOff>
      <xdr:row>82</xdr:row>
      <xdr:rowOff>105870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063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90647</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149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職員の給与は、人事院勧告、県人事委員会勧告に基づいて毎年見直しを行っています。今後も地域の民間給与の状況を踏まえ、給与の適正化に努めます。</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60007</xdr:rowOff>
    </xdr:from>
    <xdr:to>
      <xdr:col>81</xdr:col>
      <xdr:colOff>44450</xdr:colOff>
      <xdr:row>88</xdr:row>
      <xdr:rowOff>108586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47457"/>
          <a:ext cx="0" cy="12487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80663</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168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108586</xdr:rowOff>
    </xdr:from>
    <xdr:to>
      <xdr:col>81</xdr:col>
      <xdr:colOff>133350</xdr:colOff>
      <xdr:row>88</xdr:row>
      <xdr:rowOff>108586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196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146384</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69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60007</xdr:rowOff>
    </xdr:from>
    <xdr:to>
      <xdr:col>81</xdr:col>
      <xdr:colOff>133350</xdr:colOff>
      <xdr:row>81</xdr:row>
      <xdr:rowOff>60007</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4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36195</xdr:rowOff>
    </xdr:from>
    <xdr:to>
      <xdr:col>81</xdr:col>
      <xdr:colOff>44450</xdr:colOff>
      <xdr:row>88</xdr:row>
      <xdr:rowOff>42227</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6179800" y="15123795"/>
          <a:ext cx="8382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151782</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7250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135255</xdr:rowOff>
    </xdr:from>
    <xdr:to>
      <xdr:col>81</xdr:col>
      <xdr:colOff>95250</xdr:colOff>
      <xdr:row>87</xdr:row>
      <xdr:rowOff>65405</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87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42227</xdr:rowOff>
    </xdr:from>
    <xdr:to>
      <xdr:col>77</xdr:col>
      <xdr:colOff>44450</xdr:colOff>
      <xdr:row>88</xdr:row>
      <xdr:rowOff>72389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5290800" y="15129827"/>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141288</xdr:rowOff>
    </xdr:from>
    <xdr:to>
      <xdr:col>77</xdr:col>
      <xdr:colOff>95250</xdr:colOff>
      <xdr:row>87</xdr:row>
      <xdr:rowOff>71438</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88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81615</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654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48261</xdr:rowOff>
    </xdr:from>
    <xdr:to>
      <xdr:col>72</xdr:col>
      <xdr:colOff>203200</xdr:colOff>
      <xdr:row>88</xdr:row>
      <xdr:rowOff>72389</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4401800" y="15135861"/>
          <a:ext cx="889000" cy="24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153352</xdr:rowOff>
    </xdr:from>
    <xdr:to>
      <xdr:col>73</xdr:col>
      <xdr:colOff>44450</xdr:colOff>
      <xdr:row>87</xdr:row>
      <xdr:rowOff>83502</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898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93679</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666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48261</xdr:rowOff>
    </xdr:from>
    <xdr:to>
      <xdr:col>68</xdr:col>
      <xdr:colOff>152400</xdr:colOff>
      <xdr:row>88</xdr:row>
      <xdr:rowOff>102552</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3512800" y="15135861"/>
          <a:ext cx="889000" cy="5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0</xdr:rowOff>
    </xdr:from>
    <xdr:to>
      <xdr:col>68</xdr:col>
      <xdr:colOff>203200</xdr:colOff>
      <xdr:row>87</xdr:row>
      <xdr:rowOff>101600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91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111777</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0</xdr:rowOff>
    </xdr:from>
    <xdr:to>
      <xdr:col>64</xdr:col>
      <xdr:colOff>152400</xdr:colOff>
      <xdr:row>87</xdr:row>
      <xdr:rowOff>101600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91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111777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156845</xdr:rowOff>
    </xdr:from>
    <xdr:to>
      <xdr:col>81</xdr:col>
      <xdr:colOff>95250</xdr:colOff>
      <xdr:row>88</xdr:row>
      <xdr:rowOff>86995</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5072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52722</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4968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162877</xdr:rowOff>
    </xdr:from>
    <xdr:to>
      <xdr:col>77</xdr:col>
      <xdr:colOff>95250</xdr:colOff>
      <xdr:row>88</xdr:row>
      <xdr:rowOff>93027</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5079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77804</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51654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21589</xdr:rowOff>
    </xdr:from>
    <xdr:to>
      <xdr:col>73</xdr:col>
      <xdr:colOff>44450</xdr:colOff>
      <xdr:row>88</xdr:row>
      <xdr:rowOff>123189</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5109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107966</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5195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168911</xdr:rowOff>
    </xdr:from>
    <xdr:to>
      <xdr:col>68</xdr:col>
      <xdr:colOff>203200</xdr:colOff>
      <xdr:row>88</xdr:row>
      <xdr:rowOff>99061</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508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83838</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5171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51752</xdr:rowOff>
    </xdr:from>
    <xdr:to>
      <xdr:col>64</xdr:col>
      <xdr:colOff>152400</xdr:colOff>
      <xdr:row>88</xdr:row>
      <xdr:rowOff>153352</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513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138129</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5225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月に合併を行ったことで人口千人当たりの職員数が類似団体平均より多く推移していましたが、令和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年度に市町村類型が人口のより少ない類型へ変更されたことから、類似団体平均を下回りました。</a:t>
          </a:r>
        </a:p>
        <a:p>
          <a:r>
            <a:rPr kumimoji="1" lang="ja-JP" altLang="en-US" sz="1300">
              <a:latin typeface="ＭＳ Ｐゴシック" panose="020B0600070205080204" pitchFamily="50" charset="-128"/>
              <a:ea typeface="ＭＳ Ｐゴシック" panose="020B0600070205080204" pitchFamily="50" charset="-128"/>
            </a:rPr>
            <a:t>　職員数はほぼ横ばいで推移しており、今後も定員管理計画に基づく職員数管理と内部組織の見直しを行うとともに、事業実施にあたっての事務管理の効率化を図り、住民サービスの向上を目指します。</a:t>
          </a: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68</xdr:row>
      <xdr:rowOff>41275</xdr:rowOff>
    </xdr:from>
    <xdr:to>
      <xdr:col>85</xdr:col>
      <xdr:colOff>95250</xdr:colOff>
      <xdr:row>68</xdr:row>
      <xdr:rowOff>41275</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69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70502</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55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123825</xdr:rowOff>
    </xdr:from>
    <xdr:to>
      <xdr:col>85</xdr:col>
      <xdr:colOff>95250</xdr:colOff>
      <xdr:row>64</xdr:row>
      <xdr:rowOff>123825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09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153052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95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34925</xdr:rowOff>
    </xdr:from>
    <xdr:to>
      <xdr:col>85</xdr:col>
      <xdr:colOff>95250</xdr:colOff>
      <xdr:row>61</xdr:row>
      <xdr:rowOff>34925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49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64152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35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117475</xdr:rowOff>
    </xdr:from>
    <xdr:to>
      <xdr:col>85</xdr:col>
      <xdr:colOff>95250</xdr:colOff>
      <xdr:row>57</xdr:row>
      <xdr:rowOff>117475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89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56</xdr:row>
      <xdr:rowOff>146702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74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32591</xdr:rowOff>
    </xdr:from>
    <xdr:to>
      <xdr:col>81</xdr:col>
      <xdr:colOff>44450</xdr:colOff>
      <xdr:row>66</xdr:row>
      <xdr:rowOff>163385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9976691"/>
          <a:ext cx="0" cy="1502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135462</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451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163385</xdr:rowOff>
    </xdr:from>
    <xdr:to>
      <xdr:col>81</xdr:col>
      <xdr:colOff>133350</xdr:colOff>
      <xdr:row>66</xdr:row>
      <xdr:rowOff>163385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47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118968</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720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32591</xdr:rowOff>
    </xdr:from>
    <xdr:to>
      <xdr:col>81</xdr:col>
      <xdr:colOff>133350</xdr:colOff>
      <xdr:row>58</xdr:row>
      <xdr:rowOff>32591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9976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41815</xdr:rowOff>
    </xdr:from>
    <xdr:to>
      <xdr:col>81</xdr:col>
      <xdr:colOff>44450</xdr:colOff>
      <xdr:row>59</xdr:row>
      <xdr:rowOff>65040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0157365"/>
          <a:ext cx="838200" cy="23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125668</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2412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153591</xdr:rowOff>
    </xdr:from>
    <xdr:to>
      <xdr:col>81</xdr:col>
      <xdr:colOff>95250</xdr:colOff>
      <xdr:row>60</xdr:row>
      <xdr:rowOff>83741</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26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30052</xdr:rowOff>
    </xdr:from>
    <xdr:to>
      <xdr:col>77</xdr:col>
      <xdr:colOff>44450</xdr:colOff>
      <xdr:row>59</xdr:row>
      <xdr:rowOff>41815</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0145602"/>
          <a:ext cx="889000" cy="11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141827</xdr:rowOff>
    </xdr:from>
    <xdr:to>
      <xdr:col>77</xdr:col>
      <xdr:colOff>95250</xdr:colOff>
      <xdr:row>60</xdr:row>
      <xdr:rowOff>71977</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257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56754</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3437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21907</xdr:rowOff>
    </xdr:from>
    <xdr:to>
      <xdr:col>72</xdr:col>
      <xdr:colOff>203200</xdr:colOff>
      <xdr:row>59</xdr:row>
      <xdr:rowOff>30052</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137457"/>
          <a:ext cx="889000" cy="8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120110</xdr:rowOff>
    </xdr:from>
    <xdr:to>
      <xdr:col>73</xdr:col>
      <xdr:colOff>44450</xdr:colOff>
      <xdr:row>60</xdr:row>
      <xdr:rowOff>50260</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235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35037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32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21907</xdr:rowOff>
    </xdr:from>
    <xdr:to>
      <xdr:col>68</xdr:col>
      <xdr:colOff>152400</xdr:colOff>
      <xdr:row>59</xdr:row>
      <xdr:rowOff>51165</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flipV="1">
          <a:off x="13512800" y="10137457"/>
          <a:ext cx="889000" cy="2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108347</xdr:rowOff>
    </xdr:from>
    <xdr:to>
      <xdr:col>68</xdr:col>
      <xdr:colOff>203200</xdr:colOff>
      <xdr:row>60</xdr:row>
      <xdr:rowOff>38497</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223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23274</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310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78613</xdr:rowOff>
    </xdr:from>
    <xdr:to>
      <xdr:col>64</xdr:col>
      <xdr:colOff>152400</xdr:colOff>
      <xdr:row>59</xdr:row>
      <xdr:rowOff>8763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022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18940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9791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14240</xdr:rowOff>
    </xdr:from>
    <xdr:to>
      <xdr:col>81</xdr:col>
      <xdr:colOff>95250</xdr:colOff>
      <xdr:row>59</xdr:row>
      <xdr:rowOff>115840</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129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30767</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9974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162465</xdr:rowOff>
    </xdr:from>
    <xdr:to>
      <xdr:col>77</xdr:col>
      <xdr:colOff>95250</xdr:colOff>
      <xdr:row>59</xdr:row>
      <xdr:rowOff>92615</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106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102792</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98754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150702</xdr:rowOff>
    </xdr:from>
    <xdr:to>
      <xdr:col>73</xdr:col>
      <xdr:colOff>44450</xdr:colOff>
      <xdr:row>59</xdr:row>
      <xdr:rowOff>80852</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094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91029</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9863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142557</xdr:rowOff>
    </xdr:from>
    <xdr:to>
      <xdr:col>68</xdr:col>
      <xdr:colOff>203200</xdr:colOff>
      <xdr:row>59</xdr:row>
      <xdr:rowOff>72707</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086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82884</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985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365</xdr:rowOff>
    </xdr:from>
    <xdr:to>
      <xdr:col>64</xdr:col>
      <xdr:colOff>152400</xdr:colOff>
      <xdr:row>59</xdr:row>
      <xdr:rowOff>101965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115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86742</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0202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latin typeface="ＭＳ Ｐゴシック" panose="020B0600070205080204" pitchFamily="50" charset="-128"/>
              <a:ea typeface="ＭＳ Ｐゴシック" panose="020B0600070205080204" pitchFamily="50" charset="-128"/>
            </a:rPr>
            <a:t>　実質公債費比率（</a:t>
          </a:r>
          <a:r>
            <a:rPr kumimoji="1" lang="en-US" altLang="ja-JP" sz="900">
              <a:latin typeface="ＭＳ Ｐゴシック" panose="020B0600070205080204" pitchFamily="50" charset="-128"/>
              <a:ea typeface="ＭＳ Ｐゴシック" panose="020B0600070205080204" pitchFamily="50" charset="-128"/>
            </a:rPr>
            <a:t>3</a:t>
          </a:r>
          <a:r>
            <a:rPr kumimoji="1" lang="ja-JP" altLang="en-US" sz="900">
              <a:latin typeface="ＭＳ Ｐゴシック" panose="020B0600070205080204" pitchFamily="50" charset="-128"/>
              <a:ea typeface="ＭＳ Ｐゴシック" panose="020B0600070205080204" pitchFamily="50" charset="-128"/>
            </a:rPr>
            <a:t>カ年平均値）は、令和</a:t>
          </a:r>
          <a:r>
            <a:rPr kumimoji="1" lang="en-US" altLang="ja-JP" sz="900">
              <a:latin typeface="ＭＳ Ｐゴシック" panose="020B0600070205080204" pitchFamily="50" charset="-128"/>
              <a:ea typeface="ＭＳ Ｐゴシック" panose="020B0600070205080204" pitchFamily="50" charset="-128"/>
            </a:rPr>
            <a:t>2</a:t>
          </a:r>
          <a:r>
            <a:rPr kumimoji="1" lang="ja-JP" altLang="en-US" sz="900">
              <a:latin typeface="ＭＳ Ｐゴシック" panose="020B0600070205080204" pitchFamily="50" charset="-128"/>
              <a:ea typeface="ＭＳ Ｐゴシック" panose="020B0600070205080204" pitchFamily="50" charset="-128"/>
            </a:rPr>
            <a:t>年度の</a:t>
          </a:r>
          <a:r>
            <a:rPr kumimoji="1" lang="en-US" altLang="ja-JP" sz="900">
              <a:latin typeface="ＭＳ Ｐゴシック" panose="020B0600070205080204" pitchFamily="50" charset="-128"/>
              <a:ea typeface="ＭＳ Ｐゴシック" panose="020B0600070205080204" pitchFamily="50" charset="-128"/>
            </a:rPr>
            <a:t>8.60</a:t>
          </a:r>
          <a:r>
            <a:rPr kumimoji="1" lang="ja-JP" altLang="en-US" sz="900">
              <a:latin typeface="ＭＳ Ｐゴシック" panose="020B0600070205080204" pitchFamily="50" charset="-128"/>
              <a:ea typeface="ＭＳ Ｐゴシック" panose="020B0600070205080204" pitchFamily="50" charset="-128"/>
            </a:rPr>
            <a:t>％が算定から外れ令和</a:t>
          </a:r>
          <a:r>
            <a:rPr kumimoji="1" lang="en-US" altLang="ja-JP" sz="900">
              <a:latin typeface="ＭＳ Ｐゴシック" panose="020B0600070205080204" pitchFamily="50" charset="-128"/>
              <a:ea typeface="ＭＳ Ｐゴシック" panose="020B0600070205080204" pitchFamily="50" charset="-128"/>
            </a:rPr>
            <a:t>5</a:t>
          </a:r>
          <a:r>
            <a:rPr kumimoji="1" lang="ja-JP" altLang="en-US" sz="900">
              <a:latin typeface="ＭＳ Ｐゴシック" panose="020B0600070205080204" pitchFamily="50" charset="-128"/>
              <a:ea typeface="ＭＳ Ｐゴシック" panose="020B0600070205080204" pitchFamily="50" charset="-128"/>
            </a:rPr>
            <a:t>年度の</a:t>
          </a:r>
          <a:r>
            <a:rPr kumimoji="1" lang="en-US" altLang="ja-JP" sz="900">
              <a:latin typeface="ＭＳ Ｐゴシック" panose="020B0600070205080204" pitchFamily="50" charset="-128"/>
              <a:ea typeface="ＭＳ Ｐゴシック" panose="020B0600070205080204" pitchFamily="50" charset="-128"/>
            </a:rPr>
            <a:t>9.62</a:t>
          </a:r>
          <a:r>
            <a:rPr kumimoji="1" lang="ja-JP" altLang="en-US" sz="900">
              <a:latin typeface="ＭＳ Ｐゴシック" panose="020B0600070205080204" pitchFamily="50" charset="-128"/>
              <a:ea typeface="ＭＳ Ｐゴシック" panose="020B0600070205080204" pitchFamily="50" charset="-128"/>
            </a:rPr>
            <a:t>％が算入されたため、前年度と比較して</a:t>
          </a:r>
          <a:r>
            <a:rPr kumimoji="1" lang="en-US" altLang="ja-JP" sz="900">
              <a:latin typeface="ＭＳ Ｐゴシック" panose="020B0600070205080204" pitchFamily="50" charset="-128"/>
              <a:ea typeface="ＭＳ Ｐゴシック" panose="020B0600070205080204" pitchFamily="50" charset="-128"/>
            </a:rPr>
            <a:t>0.4</a:t>
          </a:r>
          <a:r>
            <a:rPr kumimoji="1" lang="ja-JP" altLang="en-US" sz="900">
              <a:latin typeface="ＭＳ Ｐゴシック" panose="020B0600070205080204" pitchFamily="50" charset="-128"/>
              <a:ea typeface="ＭＳ Ｐゴシック" panose="020B0600070205080204" pitchFamily="50" charset="-128"/>
            </a:rPr>
            <a:t>ポイント上昇し</a:t>
          </a:r>
          <a:r>
            <a:rPr kumimoji="1" lang="en-US" altLang="ja-JP" sz="900">
              <a:latin typeface="ＭＳ Ｐゴシック" panose="020B0600070205080204" pitchFamily="50" charset="-128"/>
              <a:ea typeface="ＭＳ Ｐゴシック" panose="020B0600070205080204" pitchFamily="50" charset="-128"/>
            </a:rPr>
            <a:t>9.7</a:t>
          </a:r>
          <a:r>
            <a:rPr kumimoji="1" lang="ja-JP" altLang="en-US" sz="900">
              <a:latin typeface="ＭＳ Ｐゴシック" panose="020B0600070205080204" pitchFamily="50" charset="-128"/>
              <a:ea typeface="ＭＳ Ｐゴシック" panose="020B0600070205080204" pitchFamily="50" charset="-128"/>
            </a:rPr>
            <a:t>％となりました。一方で、単年度の実質公債費比率は臨時財政対策債発行可能額の減少等があったものの、令和</a:t>
          </a:r>
          <a:r>
            <a:rPr kumimoji="1" lang="en-US" altLang="ja-JP" sz="900">
              <a:latin typeface="ＭＳ Ｐゴシック" panose="020B0600070205080204" pitchFamily="50" charset="-128"/>
              <a:ea typeface="ＭＳ Ｐゴシック" panose="020B0600070205080204" pitchFamily="50" charset="-128"/>
            </a:rPr>
            <a:t>4</a:t>
          </a:r>
          <a:r>
            <a:rPr kumimoji="1" lang="ja-JP" altLang="en-US" sz="900">
              <a:latin typeface="ＭＳ Ｐゴシック" panose="020B0600070205080204" pitchFamily="50" charset="-128"/>
              <a:ea typeface="ＭＳ Ｐゴシック" panose="020B0600070205080204" pitchFamily="50" charset="-128"/>
            </a:rPr>
            <a:t>年度に多額の繰上償還を実施したことによる削減効果が大きく、前年度から</a:t>
          </a:r>
          <a:r>
            <a:rPr kumimoji="1" lang="en-US" altLang="ja-JP" sz="900">
              <a:latin typeface="ＭＳ Ｐゴシック" panose="020B0600070205080204" pitchFamily="50" charset="-128"/>
              <a:ea typeface="ＭＳ Ｐゴシック" panose="020B0600070205080204" pitchFamily="50" charset="-128"/>
            </a:rPr>
            <a:t>0.48</a:t>
          </a:r>
          <a:r>
            <a:rPr kumimoji="1" lang="ja-JP" altLang="en-US" sz="900">
              <a:latin typeface="ＭＳ Ｐゴシック" panose="020B0600070205080204" pitchFamily="50" charset="-128"/>
              <a:ea typeface="ＭＳ Ｐゴシック" panose="020B0600070205080204" pitchFamily="50" charset="-128"/>
            </a:rPr>
            <a:t>ポイント低下しました。</a:t>
          </a:r>
        </a:p>
        <a:p>
          <a:r>
            <a:rPr kumimoji="1" lang="ja-JP" altLang="en-US" sz="900">
              <a:latin typeface="ＭＳ Ｐゴシック" panose="020B0600070205080204" pitchFamily="50" charset="-128"/>
              <a:ea typeface="ＭＳ Ｐゴシック" panose="020B0600070205080204" pitchFamily="50" charset="-128"/>
            </a:rPr>
            <a:t>　令和</a:t>
          </a:r>
          <a:r>
            <a:rPr kumimoji="1" lang="en-US" altLang="ja-JP" sz="900">
              <a:latin typeface="ＭＳ Ｐゴシック" panose="020B0600070205080204" pitchFamily="50" charset="-128"/>
              <a:ea typeface="ＭＳ Ｐゴシック" panose="020B0600070205080204" pitchFamily="50" charset="-128"/>
            </a:rPr>
            <a:t>6</a:t>
          </a:r>
          <a:r>
            <a:rPr kumimoji="1" lang="ja-JP" altLang="en-US" sz="900">
              <a:latin typeface="ＭＳ Ｐゴシック" panose="020B0600070205080204" pitchFamily="50" charset="-128"/>
              <a:ea typeface="ＭＳ Ｐゴシック" panose="020B0600070205080204" pitchFamily="50" charset="-128"/>
            </a:rPr>
            <a:t>年度は、令和</a:t>
          </a:r>
          <a:r>
            <a:rPr kumimoji="1" lang="en-US" altLang="ja-JP" sz="900">
              <a:latin typeface="ＭＳ Ｐゴシック" panose="020B0600070205080204" pitchFamily="50" charset="-128"/>
              <a:ea typeface="ＭＳ Ｐゴシック" panose="020B0600070205080204" pitchFamily="50" charset="-128"/>
            </a:rPr>
            <a:t>5</a:t>
          </a:r>
          <a:r>
            <a:rPr kumimoji="1" lang="ja-JP" altLang="en-US" sz="900">
              <a:latin typeface="ＭＳ Ｐゴシック" panose="020B0600070205080204" pitchFamily="50" charset="-128"/>
              <a:ea typeface="ＭＳ Ｐゴシック" panose="020B0600070205080204" pitchFamily="50" charset="-128"/>
            </a:rPr>
            <a:t>年度以前に実施した大規模事業（来島拠点複合施設建設など）の償還が始まり、実質公債費比率（</a:t>
          </a:r>
          <a:r>
            <a:rPr kumimoji="1" lang="en-US" altLang="ja-JP" sz="900">
              <a:latin typeface="ＭＳ Ｐゴシック" panose="020B0600070205080204" pitchFamily="50" charset="-128"/>
              <a:ea typeface="ＭＳ Ｐゴシック" panose="020B0600070205080204" pitchFamily="50" charset="-128"/>
            </a:rPr>
            <a:t>3</a:t>
          </a:r>
          <a:r>
            <a:rPr kumimoji="1" lang="ja-JP" altLang="en-US" sz="900">
              <a:latin typeface="ＭＳ Ｐゴシック" panose="020B0600070205080204" pitchFamily="50" charset="-128"/>
              <a:ea typeface="ＭＳ Ｐゴシック" panose="020B0600070205080204" pitchFamily="50" charset="-128"/>
            </a:rPr>
            <a:t>カ年平均値）は令和</a:t>
          </a:r>
          <a:r>
            <a:rPr kumimoji="1" lang="en-US" altLang="ja-JP" sz="900">
              <a:latin typeface="ＭＳ Ｐゴシック" panose="020B0600070205080204" pitchFamily="50" charset="-128"/>
              <a:ea typeface="ＭＳ Ｐゴシック" panose="020B0600070205080204" pitchFamily="50" charset="-128"/>
            </a:rPr>
            <a:t>3</a:t>
          </a:r>
          <a:r>
            <a:rPr kumimoji="1" lang="ja-JP" altLang="en-US" sz="900">
              <a:latin typeface="ＭＳ Ｐゴシック" panose="020B0600070205080204" pitchFamily="50" charset="-128"/>
              <a:ea typeface="ＭＳ Ｐゴシック" panose="020B0600070205080204" pitchFamily="50" charset="-128"/>
            </a:rPr>
            <a:t>年度の</a:t>
          </a:r>
          <a:r>
            <a:rPr kumimoji="1" lang="en-US" altLang="ja-JP" sz="900">
              <a:latin typeface="ＭＳ Ｐゴシック" panose="020B0600070205080204" pitchFamily="50" charset="-128"/>
              <a:ea typeface="ＭＳ Ｐゴシック" panose="020B0600070205080204" pitchFamily="50" charset="-128"/>
            </a:rPr>
            <a:t>9.41</a:t>
          </a:r>
          <a:r>
            <a:rPr kumimoji="1" lang="ja-JP" altLang="en-US" sz="900">
              <a:latin typeface="ＭＳ Ｐゴシック" panose="020B0600070205080204" pitchFamily="50" charset="-128"/>
              <a:ea typeface="ＭＳ Ｐゴシック" panose="020B0600070205080204" pitchFamily="50" charset="-128"/>
            </a:rPr>
            <a:t>％が算出から外れ令和</a:t>
          </a:r>
          <a:r>
            <a:rPr kumimoji="1" lang="en-US" altLang="ja-JP" sz="900">
              <a:latin typeface="ＭＳ Ｐゴシック" panose="020B0600070205080204" pitchFamily="50" charset="-128"/>
              <a:ea typeface="ＭＳ Ｐゴシック" panose="020B0600070205080204" pitchFamily="50" charset="-128"/>
            </a:rPr>
            <a:t>6</a:t>
          </a:r>
          <a:r>
            <a:rPr kumimoji="1" lang="ja-JP" altLang="en-US" sz="900">
              <a:latin typeface="ＭＳ Ｐゴシック" panose="020B0600070205080204" pitchFamily="50" charset="-128"/>
              <a:ea typeface="ＭＳ Ｐゴシック" panose="020B0600070205080204" pitchFamily="50" charset="-128"/>
            </a:rPr>
            <a:t>年度の比率（約</a:t>
          </a:r>
          <a:r>
            <a:rPr kumimoji="1" lang="en-US" altLang="ja-JP" sz="900">
              <a:latin typeface="ＭＳ Ｐゴシック" panose="020B0600070205080204" pitchFamily="50" charset="-128"/>
              <a:ea typeface="ＭＳ Ｐゴシック" panose="020B0600070205080204" pitchFamily="50" charset="-128"/>
            </a:rPr>
            <a:t>12</a:t>
          </a:r>
          <a:r>
            <a:rPr kumimoji="1" lang="ja-JP" altLang="en-US" sz="900">
              <a:latin typeface="ＭＳ Ｐゴシック" panose="020B0600070205080204" pitchFamily="50" charset="-128"/>
              <a:ea typeface="ＭＳ Ｐゴシック" panose="020B0600070205080204" pitchFamily="50" charset="-128"/>
            </a:rPr>
            <a:t>％）が算入されるため、令和</a:t>
          </a:r>
          <a:r>
            <a:rPr kumimoji="1" lang="en-US" altLang="ja-JP" sz="900">
              <a:latin typeface="ＭＳ Ｐゴシック" panose="020B0600070205080204" pitchFamily="50" charset="-128"/>
              <a:ea typeface="ＭＳ Ｐゴシック" panose="020B0600070205080204" pitchFamily="50" charset="-128"/>
            </a:rPr>
            <a:t>5</a:t>
          </a:r>
          <a:r>
            <a:rPr kumimoji="1" lang="ja-JP" altLang="en-US" sz="900">
              <a:latin typeface="ＭＳ Ｐゴシック" panose="020B0600070205080204" pitchFamily="50" charset="-128"/>
              <a:ea typeface="ＭＳ Ｐゴシック" panose="020B0600070205080204" pitchFamily="50" charset="-128"/>
            </a:rPr>
            <a:t>年度から上昇する見込みです。</a:t>
          </a:r>
          <a:endParaRPr kumimoji="1" lang="en-US" altLang="ja-JP" sz="900">
            <a:latin typeface="ＭＳ Ｐゴシック" panose="020B0600070205080204" pitchFamily="50" charset="-128"/>
            <a:ea typeface="ＭＳ Ｐゴシック" panose="020B0600070205080204" pitchFamily="50" charset="-128"/>
          </a:endParaRPr>
        </a:p>
        <a:p>
          <a:r>
            <a:rPr kumimoji="1" lang="ja-JP" altLang="en-US" sz="900">
              <a:latin typeface="ＭＳ Ｐゴシック" panose="020B0600070205080204" pitchFamily="50" charset="-128"/>
              <a:ea typeface="ＭＳ Ｐゴシック" panose="020B0600070205080204" pitchFamily="50" charset="-128"/>
            </a:rPr>
            <a:t>　令和</a:t>
          </a:r>
          <a:r>
            <a:rPr kumimoji="1" lang="en-US" altLang="ja-JP" sz="900">
              <a:latin typeface="ＭＳ Ｐゴシック" panose="020B0600070205080204" pitchFamily="50" charset="-128"/>
              <a:ea typeface="ＭＳ Ｐゴシック" panose="020B0600070205080204" pitchFamily="50" charset="-128"/>
            </a:rPr>
            <a:t>7</a:t>
          </a:r>
          <a:r>
            <a:rPr kumimoji="1" lang="ja-JP" altLang="en-US" sz="900">
              <a:latin typeface="ＭＳ Ｐゴシック" panose="020B0600070205080204" pitchFamily="50" charset="-128"/>
              <a:ea typeface="ＭＳ Ｐゴシック" panose="020B0600070205080204" pitchFamily="50" charset="-128"/>
            </a:rPr>
            <a:t>年度以降も、現在予定されている大規模事業の実施や次期国勢調査（</a:t>
          </a:r>
          <a:r>
            <a:rPr kumimoji="1" lang="en-US" altLang="ja-JP" sz="900">
              <a:latin typeface="ＭＳ Ｐゴシック" panose="020B0600070205080204" pitchFamily="50" charset="-128"/>
              <a:ea typeface="ＭＳ Ｐゴシック" panose="020B0600070205080204" pitchFamily="50" charset="-128"/>
            </a:rPr>
            <a:t>R7</a:t>
          </a:r>
          <a:r>
            <a:rPr kumimoji="1" lang="ja-JP" altLang="en-US" sz="900">
              <a:latin typeface="ＭＳ Ｐゴシック" panose="020B0600070205080204" pitchFamily="50" charset="-128"/>
              <a:ea typeface="ＭＳ Ｐゴシック" panose="020B0600070205080204" pitchFamily="50" charset="-128"/>
            </a:rPr>
            <a:t>年）の結果が普通交付税の算定に反映されることを踏まえ、比率の上昇を見込んでいます。今後の建設事業実施の際は、必要性や事業規模、計画性などを適正に判断していく必要があります。町債の新規発行の抑制、繰上償還などにより、</a:t>
          </a:r>
          <a:r>
            <a:rPr kumimoji="1" lang="en-US" altLang="ja-JP" sz="900">
              <a:latin typeface="ＭＳ Ｐゴシック" panose="020B0600070205080204" pitchFamily="50" charset="-128"/>
              <a:ea typeface="ＭＳ Ｐゴシック" panose="020B0600070205080204" pitchFamily="50" charset="-128"/>
            </a:rPr>
            <a:t>18%</a:t>
          </a:r>
          <a:r>
            <a:rPr kumimoji="1" lang="ja-JP" altLang="en-US" sz="900">
              <a:latin typeface="ＭＳ Ｐゴシック" panose="020B0600070205080204" pitchFamily="50" charset="-128"/>
              <a:ea typeface="ＭＳ Ｐゴシック" panose="020B0600070205080204" pitchFamily="50" charset="-128"/>
            </a:rPr>
            <a:t>以下を維持することを目指します。</a:t>
          </a: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40640</xdr:rowOff>
    </xdr:from>
    <xdr:to>
      <xdr:col>81</xdr:col>
      <xdr:colOff>44450</xdr:colOff>
      <xdr:row>45</xdr:row>
      <xdr:rowOff>98213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212840"/>
          <a:ext cx="0" cy="16006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70290</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785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98213</xdr:rowOff>
    </xdr:from>
    <xdr:to>
      <xdr:col>81</xdr:col>
      <xdr:colOff>133350</xdr:colOff>
      <xdr:row>45</xdr:row>
      <xdr:rowOff>98213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81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127017</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40640</xdr:rowOff>
    </xdr:from>
    <xdr:to>
      <xdr:col>81</xdr:col>
      <xdr:colOff>133350</xdr:colOff>
      <xdr:row>36</xdr:row>
      <xdr:rowOff>40640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21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129963</xdr:rowOff>
    </xdr:from>
    <xdr:to>
      <xdr:col>81</xdr:col>
      <xdr:colOff>44450</xdr:colOff>
      <xdr:row>42</xdr:row>
      <xdr:rowOff>162137</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179800" y="7330863"/>
          <a:ext cx="8382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138447</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69964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121920</xdr:rowOff>
    </xdr:from>
    <xdr:to>
      <xdr:col>81</xdr:col>
      <xdr:colOff>95250</xdr:colOff>
      <xdr:row>42</xdr:row>
      <xdr:rowOff>52070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129963</xdr:rowOff>
    </xdr:from>
    <xdr:to>
      <xdr:col>77</xdr:col>
      <xdr:colOff>44450</xdr:colOff>
      <xdr:row>42</xdr:row>
      <xdr:rowOff>138006</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5290800" y="7330863"/>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105833</xdr:rowOff>
    </xdr:from>
    <xdr:to>
      <xdr:col>77</xdr:col>
      <xdr:colOff>95250</xdr:colOff>
      <xdr:row>42</xdr:row>
      <xdr:rowOff>35983</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46160</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6904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138006</xdr:rowOff>
    </xdr:from>
    <xdr:to>
      <xdr:col>72</xdr:col>
      <xdr:colOff>203200</xdr:colOff>
      <xdr:row>43</xdr:row>
      <xdr:rowOff>46990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4401800" y="7338906"/>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105833</xdr:rowOff>
    </xdr:from>
    <xdr:to>
      <xdr:col>73</xdr:col>
      <xdr:colOff>44450</xdr:colOff>
      <xdr:row>42</xdr:row>
      <xdr:rowOff>35983</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46160</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46990</xdr:rowOff>
    </xdr:from>
    <xdr:to>
      <xdr:col>68</xdr:col>
      <xdr:colOff>152400</xdr:colOff>
      <xdr:row>43</xdr:row>
      <xdr:rowOff>119380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3512800" y="741934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97790</xdr:rowOff>
    </xdr:from>
    <xdr:to>
      <xdr:col>68</xdr:col>
      <xdr:colOff>203200</xdr:colOff>
      <xdr:row>42</xdr:row>
      <xdr:rowOff>27940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38117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22860</xdr:rowOff>
    </xdr:from>
    <xdr:to>
      <xdr:col>64</xdr:col>
      <xdr:colOff>152400</xdr:colOff>
      <xdr:row>42</xdr:row>
      <xdr:rowOff>124460</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134637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111337</xdr:rowOff>
    </xdr:from>
    <xdr:to>
      <xdr:col>81</xdr:col>
      <xdr:colOff>95250</xdr:colOff>
      <xdr:row>43</xdr:row>
      <xdr:rowOff>41487</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731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83414</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7284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79163</xdr:rowOff>
    </xdr:from>
    <xdr:to>
      <xdr:col>77</xdr:col>
      <xdr:colOff>95250</xdr:colOff>
      <xdr:row>43</xdr:row>
      <xdr:rowOff>9313</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728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165540</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73664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87206</xdr:rowOff>
    </xdr:from>
    <xdr:to>
      <xdr:col>73</xdr:col>
      <xdr:colOff>44450</xdr:colOff>
      <xdr:row>43</xdr:row>
      <xdr:rowOff>17356</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728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2133</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7374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167640</xdr:rowOff>
    </xdr:from>
    <xdr:to>
      <xdr:col>68</xdr:col>
      <xdr:colOff>203200</xdr:colOff>
      <xdr:row>43</xdr:row>
      <xdr:rowOff>97790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82567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745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68580</xdr:rowOff>
    </xdr:from>
    <xdr:to>
      <xdr:col>64</xdr:col>
      <xdr:colOff>152400</xdr:colOff>
      <xdr:row>43</xdr:row>
      <xdr:rowOff>170180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744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154957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752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　前年度と比較して</a:t>
          </a:r>
          <a:r>
            <a:rPr kumimoji="1" lang="en-US" altLang="ja-JP" sz="1000">
              <a:latin typeface="ＭＳ Ｐゴシック" panose="020B0600070205080204" pitchFamily="50" charset="-128"/>
              <a:ea typeface="ＭＳ Ｐゴシック" panose="020B0600070205080204" pitchFamily="50" charset="-128"/>
            </a:rPr>
            <a:t>18.2</a:t>
          </a:r>
          <a:r>
            <a:rPr kumimoji="1" lang="ja-JP" altLang="en-US" sz="1000">
              <a:latin typeface="ＭＳ Ｐゴシック" panose="020B0600070205080204" pitchFamily="50" charset="-128"/>
              <a:ea typeface="ＭＳ Ｐゴシック" panose="020B0600070205080204" pitchFamily="50" charset="-128"/>
            </a:rPr>
            <a:t>ポイント低下しています。一般会計や公営企業会計の町債残高が減少したことにより、将来負担額が減少（△</a:t>
          </a:r>
          <a:r>
            <a:rPr kumimoji="1" lang="en-US" altLang="ja-JP" sz="1000">
              <a:latin typeface="ＭＳ Ｐゴシック" panose="020B0600070205080204" pitchFamily="50" charset="-128"/>
              <a:ea typeface="ＭＳ Ｐゴシック" panose="020B0600070205080204" pitchFamily="50" charset="-128"/>
            </a:rPr>
            <a:t>642</a:t>
          </a:r>
          <a:r>
            <a:rPr kumimoji="1" lang="ja-JP" altLang="en-US" sz="1000">
              <a:latin typeface="ＭＳ Ｐゴシック" panose="020B0600070205080204" pitchFamily="50" charset="-128"/>
              <a:ea typeface="ＭＳ Ｐゴシック" panose="020B0600070205080204" pitchFamily="50" charset="-128"/>
            </a:rPr>
            <a:t>百万円）したことが主たる要因です。</a:t>
          </a:r>
        </a:p>
        <a:p>
          <a:r>
            <a:rPr kumimoji="1" lang="ja-JP" altLang="en-US" sz="1000">
              <a:latin typeface="ＭＳ Ｐゴシック" panose="020B0600070205080204" pitchFamily="50" charset="-128"/>
              <a:ea typeface="ＭＳ Ｐゴシック" panose="020B0600070205080204" pitchFamily="50" charset="-128"/>
            </a:rPr>
            <a:t>　令和</a:t>
          </a:r>
          <a:r>
            <a:rPr kumimoji="1" lang="en-US" altLang="ja-JP" sz="1000">
              <a:latin typeface="ＭＳ Ｐゴシック" panose="020B0600070205080204" pitchFamily="50" charset="-128"/>
              <a:ea typeface="ＭＳ Ｐゴシック" panose="020B0600070205080204" pitchFamily="50" charset="-128"/>
            </a:rPr>
            <a:t>5</a:t>
          </a:r>
          <a:r>
            <a:rPr kumimoji="1" lang="ja-JP" altLang="en-US" sz="1000">
              <a:latin typeface="ＭＳ Ｐゴシック" panose="020B0600070205080204" pitchFamily="50" charset="-128"/>
              <a:ea typeface="ＭＳ Ｐゴシック" panose="020B0600070205080204" pitchFamily="50" charset="-128"/>
            </a:rPr>
            <a:t>年度は例年より大規模事業の実施が少なく、町債償還額</a:t>
          </a:r>
          <a:r>
            <a:rPr kumimoji="1" lang="en-US" altLang="ja-JP" sz="1000">
              <a:latin typeface="ＭＳ Ｐゴシック" panose="020B0600070205080204" pitchFamily="50" charset="-128"/>
              <a:ea typeface="ＭＳ Ｐゴシック" panose="020B0600070205080204" pitchFamily="50" charset="-128"/>
            </a:rPr>
            <a:t>10.8</a:t>
          </a:r>
          <a:r>
            <a:rPr kumimoji="1" lang="ja-JP" altLang="en-US" sz="1000">
              <a:latin typeface="ＭＳ Ｐゴシック" panose="020B0600070205080204" pitchFamily="50" charset="-128"/>
              <a:ea typeface="ＭＳ Ｐゴシック" panose="020B0600070205080204" pitchFamily="50" charset="-128"/>
            </a:rPr>
            <a:t>億円に対し発行額は</a:t>
          </a:r>
          <a:r>
            <a:rPr kumimoji="1" lang="en-US" altLang="ja-JP" sz="1000">
              <a:latin typeface="ＭＳ Ｐゴシック" panose="020B0600070205080204" pitchFamily="50" charset="-128"/>
              <a:ea typeface="ＭＳ Ｐゴシック" panose="020B0600070205080204" pitchFamily="50" charset="-128"/>
            </a:rPr>
            <a:t>6.8</a:t>
          </a:r>
          <a:r>
            <a:rPr kumimoji="1" lang="ja-JP" altLang="en-US" sz="1000">
              <a:latin typeface="ＭＳ Ｐゴシック" panose="020B0600070205080204" pitchFamily="50" charset="-128"/>
              <a:ea typeface="ＭＳ Ｐゴシック" panose="020B0600070205080204" pitchFamily="50" charset="-128"/>
            </a:rPr>
            <a:t>億円だったため、町債残高は令和</a:t>
          </a:r>
          <a:r>
            <a:rPr kumimoji="1" lang="en-US" altLang="ja-JP" sz="1000">
              <a:latin typeface="ＭＳ Ｐゴシック" panose="020B0600070205080204" pitchFamily="50" charset="-128"/>
              <a:ea typeface="ＭＳ Ｐゴシック" panose="020B0600070205080204" pitchFamily="50" charset="-128"/>
            </a:rPr>
            <a:t>4</a:t>
          </a:r>
          <a:r>
            <a:rPr kumimoji="1" lang="ja-JP" altLang="en-US" sz="1000">
              <a:latin typeface="ＭＳ Ｐゴシック" panose="020B0600070205080204" pitchFamily="50" charset="-128"/>
              <a:ea typeface="ＭＳ Ｐゴシック" panose="020B0600070205080204" pitchFamily="50" charset="-128"/>
            </a:rPr>
            <a:t>年度から</a:t>
          </a:r>
          <a:r>
            <a:rPr kumimoji="1" lang="en-US" altLang="ja-JP" sz="1000">
              <a:latin typeface="ＭＳ Ｐゴシック" panose="020B0600070205080204" pitchFamily="50" charset="-128"/>
              <a:ea typeface="ＭＳ Ｐゴシック" panose="020B0600070205080204" pitchFamily="50" charset="-128"/>
            </a:rPr>
            <a:t>4.0</a:t>
          </a:r>
          <a:r>
            <a:rPr kumimoji="1" lang="ja-JP" altLang="en-US" sz="1000">
              <a:latin typeface="ＭＳ Ｐゴシック" panose="020B0600070205080204" pitchFamily="50" charset="-128"/>
              <a:ea typeface="ＭＳ Ｐゴシック" panose="020B0600070205080204" pitchFamily="50" charset="-128"/>
            </a:rPr>
            <a:t>億円減少しました。しかし、令和</a:t>
          </a:r>
          <a:r>
            <a:rPr kumimoji="1" lang="en-US" altLang="ja-JP" sz="1000">
              <a:latin typeface="ＭＳ Ｐゴシック" panose="020B0600070205080204" pitchFamily="50" charset="-128"/>
              <a:ea typeface="ＭＳ Ｐゴシック" panose="020B0600070205080204" pitchFamily="50" charset="-128"/>
            </a:rPr>
            <a:t>6</a:t>
          </a:r>
          <a:r>
            <a:rPr kumimoji="1" lang="ja-JP" altLang="en-US" sz="1000">
              <a:latin typeface="ＭＳ Ｐゴシック" panose="020B0600070205080204" pitchFamily="50" charset="-128"/>
              <a:ea typeface="ＭＳ Ｐゴシック" panose="020B0600070205080204" pitchFamily="50" charset="-128"/>
            </a:rPr>
            <a:t>年度の大規模事業（滞在型交流拠点施設整備・町営住宅建設など）に加え、令和</a:t>
          </a:r>
          <a:r>
            <a:rPr kumimoji="1" lang="en-US" altLang="ja-JP" sz="1000">
              <a:latin typeface="ＭＳ Ｐゴシック" panose="020B0600070205080204" pitchFamily="50" charset="-128"/>
              <a:ea typeface="ＭＳ Ｐゴシック" panose="020B0600070205080204" pitchFamily="50" charset="-128"/>
            </a:rPr>
            <a:t>7</a:t>
          </a:r>
          <a:r>
            <a:rPr kumimoji="1" lang="ja-JP" altLang="en-US" sz="1000">
              <a:latin typeface="ＭＳ Ｐゴシック" panose="020B0600070205080204" pitchFamily="50" charset="-128"/>
              <a:ea typeface="ＭＳ Ｐゴシック" panose="020B0600070205080204" pitchFamily="50" charset="-128"/>
            </a:rPr>
            <a:t>年度以降も高齢者福祉施設整備やごみ処理施設整備など、多額の町債発行を要する事業が見込まれることから、町債残高の推移には留意が必要です。</a:t>
          </a:r>
        </a:p>
        <a:p>
          <a:r>
            <a:rPr kumimoji="1" lang="ja-JP" altLang="en-US" sz="1000">
              <a:latin typeface="ＭＳ Ｐゴシック" panose="020B0600070205080204" pitchFamily="50" charset="-128"/>
              <a:ea typeface="ＭＳ Ｐゴシック" panose="020B0600070205080204" pitchFamily="50" charset="-128"/>
            </a:rPr>
            <a:t>　今後は、これら大規模事業の元利償還金の増加や普通交付税の減少などにより、町債の繰上償還の財源確保はさらに厳しくなる見込みです。計画的かつ効果的、適正規模の事業実施により繰上償還を確実に実施し、町債残高を削減していく必要があります。</a:t>
          </a: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21046</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13214"/>
          <a:ext cx="0" cy="16511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164573</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936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21046</xdr:rowOff>
    </xdr:from>
    <xdr:to>
      <xdr:col>81</xdr:col>
      <xdr:colOff>133350</xdr:colOff>
      <xdr:row>23</xdr:row>
      <xdr:rowOff>21046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964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48260</xdr:rowOff>
    </xdr:from>
    <xdr:to>
      <xdr:col>81</xdr:col>
      <xdr:colOff>44450</xdr:colOff>
      <xdr:row>16</xdr:row>
      <xdr:rowOff>85937</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6179800" y="2620010"/>
          <a:ext cx="838200" cy="209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85937</xdr:rowOff>
    </xdr:from>
    <xdr:to>
      <xdr:col>77</xdr:col>
      <xdr:colOff>44450</xdr:colOff>
      <xdr:row>16</xdr:row>
      <xdr:rowOff>92831</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5290800" y="2829137"/>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92831</xdr:rowOff>
    </xdr:from>
    <xdr:to>
      <xdr:col>72</xdr:col>
      <xdr:colOff>203200</xdr:colOff>
      <xdr:row>17</xdr:row>
      <xdr:rowOff>91440</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4401800" y="2836031"/>
          <a:ext cx="889000" cy="170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29391</xdr:rowOff>
    </xdr:from>
    <xdr:to>
      <xdr:col>68</xdr:col>
      <xdr:colOff>152400</xdr:colOff>
      <xdr:row>17</xdr:row>
      <xdr:rowOff>91440</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a:off x="13512800" y="2944041"/>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33564</xdr:rowOff>
    </xdr:from>
    <xdr:to>
      <xdr:col>68</xdr:col>
      <xdr:colOff>203200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168910</xdr:rowOff>
    </xdr:from>
    <xdr:to>
      <xdr:col>81</xdr:col>
      <xdr:colOff>95250</xdr:colOff>
      <xdr:row>15</xdr:row>
      <xdr:rowOff>99060</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967200" y="256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140987</xdr:rowOff>
    </xdr:from>
    <xdr:ext cx="762000" cy="25904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7106900" y="254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35137</xdr:rowOff>
    </xdr:from>
    <xdr:to>
      <xdr:col>77</xdr:col>
      <xdr:colOff>95250</xdr:colOff>
      <xdr:row>16</xdr:row>
      <xdr:rowOff>136737</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129000" y="277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121514</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798800" y="28647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42031</xdr:rowOff>
    </xdr:from>
    <xdr:to>
      <xdr:col>73</xdr:col>
      <xdr:colOff>44450</xdr:colOff>
      <xdr:row>16</xdr:row>
      <xdr:rowOff>143631</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2785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128408</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2871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40640</xdr:rowOff>
    </xdr:from>
    <xdr:to>
      <xdr:col>68</xdr:col>
      <xdr:colOff>203200</xdr:colOff>
      <xdr:row>17</xdr:row>
      <xdr:rowOff>142240</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295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127017</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304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150041</xdr:rowOff>
    </xdr:from>
    <xdr:to>
      <xdr:col>64</xdr:col>
      <xdr:colOff>152400</xdr:colOff>
      <xdr:row>17</xdr:row>
      <xdr:rowOff>80191</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62000" y="2893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64968</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2979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島根県飯南町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4,482
4,436
242.88
9,218,682
9,074,773
125,228
4,379,183
9,887,490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26.7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類似団体平均を下回っています。</a:t>
          </a:r>
        </a:p>
        <a:p>
          <a:r>
            <a:rPr kumimoji="1" lang="ja-JP" altLang="en-US" sz="1300">
              <a:latin typeface="ＭＳ Ｐゴシック" panose="020B0600070205080204" pitchFamily="50" charset="-128"/>
              <a:ea typeface="ＭＳ Ｐゴシック" panose="020B0600070205080204" pitchFamily="50" charset="-128"/>
            </a:rPr>
            <a:t>　職員数の増減はなかったものの、給与改定による給与の増加や、退職手当負担金の増加等により昨年度から</a:t>
          </a:r>
          <a:r>
            <a:rPr kumimoji="1" lang="en-US" altLang="ja-JP" sz="1300">
              <a:latin typeface="ＭＳ Ｐゴシック" panose="020B0600070205080204" pitchFamily="50" charset="-128"/>
              <a:ea typeface="ＭＳ Ｐゴシック" panose="020B0600070205080204" pitchFamily="50" charset="-128"/>
            </a:rPr>
            <a:t>+35</a:t>
          </a:r>
          <a:r>
            <a:rPr kumimoji="1" lang="ja-JP" altLang="en-US" sz="1300">
              <a:latin typeface="ＭＳ Ｐゴシック" panose="020B0600070205080204" pitchFamily="50" charset="-128"/>
              <a:ea typeface="ＭＳ Ｐゴシック" panose="020B0600070205080204" pitchFamily="50" charset="-128"/>
            </a:rPr>
            <a:t>百万円となりました。</a:t>
          </a:r>
        </a:p>
        <a:p>
          <a:r>
            <a:rPr kumimoji="1" lang="ja-JP" altLang="en-US" sz="1300">
              <a:latin typeface="ＭＳ Ｐゴシック" panose="020B0600070205080204" pitchFamily="50" charset="-128"/>
              <a:ea typeface="ＭＳ Ｐゴシック" panose="020B0600070205080204" pitchFamily="50" charset="-128"/>
            </a:rPr>
            <a:t>　これまでも定員管理計画に基づく職員数管理などにより人件費の抑制に努めていますが、今後も適正な職員数管理を行います。</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156718</xdr:rowOff>
    </xdr:from>
    <xdr:to>
      <xdr:col>24</xdr:col>
      <xdr:colOff>25400</xdr:colOff>
      <xdr:row>41</xdr:row>
      <xdr:rowOff>1270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814568"/>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144797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0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1270</xdr:rowOff>
    </xdr:from>
    <xdr:to>
      <xdr:col>24</xdr:col>
      <xdr:colOff>114300</xdr:colOff>
      <xdr:row>41</xdr:row>
      <xdr:rowOff>1270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3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71645</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58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156718</xdr:rowOff>
    </xdr:from>
    <xdr:to>
      <xdr:col>24</xdr:col>
      <xdr:colOff>114300</xdr:colOff>
      <xdr:row>33</xdr:row>
      <xdr:rowOff>156718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81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101854</xdr:rowOff>
    </xdr:from>
    <xdr:to>
      <xdr:col>24</xdr:col>
      <xdr:colOff>25400</xdr:colOff>
      <xdr:row>35</xdr:row>
      <xdr:rowOff>133858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102604"/>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112285</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84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140208</xdr:rowOff>
    </xdr:from>
    <xdr:to>
      <xdr:col>24</xdr:col>
      <xdr:colOff>76200</xdr:colOff>
      <xdr:row>37</xdr:row>
      <xdr:rowOff>70358</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60706</xdr:rowOff>
    </xdr:from>
    <xdr:to>
      <xdr:col>19</xdr:col>
      <xdr:colOff>187325</xdr:colOff>
      <xdr:row>35</xdr:row>
      <xdr:rowOff>101854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06145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140208</xdr:rowOff>
    </xdr:from>
    <xdr:to>
      <xdr:col>20</xdr:col>
      <xdr:colOff>38100</xdr:colOff>
      <xdr:row>37</xdr:row>
      <xdr:rowOff>70358</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55135</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98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60706</xdr:rowOff>
    </xdr:from>
    <xdr:to>
      <xdr:col>15</xdr:col>
      <xdr:colOff>98425</xdr:colOff>
      <xdr:row>35</xdr:row>
      <xdr:rowOff>106426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06145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112776</xdr:rowOff>
    </xdr:from>
    <xdr:to>
      <xdr:col>15</xdr:col>
      <xdr:colOff>149225</xdr:colOff>
      <xdr:row>37</xdr:row>
      <xdr:rowOff>42926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27703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97282</xdr:rowOff>
    </xdr:from>
    <xdr:to>
      <xdr:col>11</xdr:col>
      <xdr:colOff>9525</xdr:colOff>
      <xdr:row>35</xdr:row>
      <xdr:rowOff>106426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09803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37338</xdr:rowOff>
    </xdr:from>
    <xdr:to>
      <xdr:col>11</xdr:col>
      <xdr:colOff>60325</xdr:colOff>
      <xdr:row>37</xdr:row>
      <xdr:rowOff>138938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123715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108204</xdr:rowOff>
    </xdr:from>
    <xdr:to>
      <xdr:col>6</xdr:col>
      <xdr:colOff>171450</xdr:colOff>
      <xdr:row>37</xdr:row>
      <xdr:rowOff>38354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23131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83058</xdr:rowOff>
    </xdr:from>
    <xdr:to>
      <xdr:col>24</xdr:col>
      <xdr:colOff>76200</xdr:colOff>
      <xdr:row>36</xdr:row>
      <xdr:rowOff>13208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08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99585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928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51054</xdr:rowOff>
    </xdr:from>
    <xdr:to>
      <xdr:col>20</xdr:col>
      <xdr:colOff>38100</xdr:colOff>
      <xdr:row>35</xdr:row>
      <xdr:rowOff>152654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05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162831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8206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9906</xdr:rowOff>
    </xdr:from>
    <xdr:to>
      <xdr:col>15</xdr:col>
      <xdr:colOff>149225</xdr:colOff>
      <xdr:row>35</xdr:row>
      <xdr:rowOff>111506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010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121683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77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55626</xdr:rowOff>
    </xdr:from>
    <xdr:to>
      <xdr:col>11</xdr:col>
      <xdr:colOff>60325</xdr:colOff>
      <xdr:row>35</xdr:row>
      <xdr:rowOff>157226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05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167403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825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46482</xdr:rowOff>
    </xdr:from>
    <xdr:to>
      <xdr:col>6</xdr:col>
      <xdr:colOff>171450</xdr:colOff>
      <xdr:row>35</xdr:row>
      <xdr:rowOff>148082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04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158259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816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公債費に係る比率が類似団体を大きく上回っているため、物件費に対する比率は</a:t>
          </a:r>
          <a:r>
            <a:rPr kumimoji="1" lang="en-US" altLang="ja-JP" sz="1300">
              <a:latin typeface="ＭＳ Ｐゴシック" panose="020B0600070205080204" pitchFamily="50" charset="-128"/>
              <a:ea typeface="ＭＳ Ｐゴシック" panose="020B0600070205080204" pitchFamily="50" charset="-128"/>
            </a:rPr>
            <a:t>4.4</a:t>
          </a:r>
          <a:r>
            <a:rPr kumimoji="1" lang="ja-JP" altLang="en-US" sz="1300">
              <a:latin typeface="ＭＳ Ｐゴシック" panose="020B0600070205080204" pitchFamily="50" charset="-128"/>
              <a:ea typeface="ＭＳ Ｐゴシック" panose="020B0600070205080204" pitchFamily="50" charset="-128"/>
            </a:rPr>
            <a:t>ポイント低くなっていますが、人口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人あたりの決算額で比較すると、類似団体平均と大きな差異はありません。</a:t>
          </a:r>
        </a:p>
        <a:p>
          <a:r>
            <a:rPr kumimoji="1" lang="ja-JP" altLang="en-US" sz="1300">
              <a:latin typeface="ＭＳ Ｐゴシック" panose="020B0600070205080204" pitchFamily="50" charset="-128"/>
              <a:ea typeface="ＭＳ Ｐゴシック" panose="020B0600070205080204" pitchFamily="50" charset="-128"/>
            </a:rPr>
            <a:t>　物価高騰の影響により指定管理料などの経常的支出が増加したため、昨年度と比較して</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ポイント上昇しました。</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a:extLst>
            <a:ext uri="{FF2B5EF4-FFF2-40B4-BE49-F238E27FC236}">
              <a16:creationId xmlns:a16="http://schemas.microsoft.com/office/drawing/2014/main" id="{00000000-0008-0000-0400-000074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149860</xdr:rowOff>
    </xdr:from>
    <xdr:to>
      <xdr:col>82</xdr:col>
      <xdr:colOff>107950</xdr:colOff>
      <xdr:row>21</xdr:row>
      <xdr:rowOff>28702</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flipV="1">
          <a:off x="16510000" y="2550160"/>
          <a:ext cx="0" cy="1078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779</xdr:rowOff>
    </xdr:from>
    <xdr:ext cx="762000" cy="259045"/>
    <xdr:sp macro="" textlink="">
      <xdr:nvSpPr>
        <xdr:cNvPr id="118" name="物件費最小値テキスト">
          <a:extLst>
            <a:ext uri="{FF2B5EF4-FFF2-40B4-BE49-F238E27FC236}">
              <a16:creationId xmlns:a16="http://schemas.microsoft.com/office/drawing/2014/main" id="{00000000-0008-0000-0400-000076000000}"/>
            </a:ext>
          </a:extLst>
        </xdr:cNvPr>
        <xdr:cNvSpPr txBox="1"/>
      </xdr:nvSpPr>
      <xdr:spPr>
        <a:xfrm>
          <a:off x="16598900" y="360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28702</xdr:rowOff>
    </xdr:from>
    <xdr:to>
      <xdr:col>82</xdr:col>
      <xdr:colOff>196850</xdr:colOff>
      <xdr:row>21</xdr:row>
      <xdr:rowOff>28702</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6421100" y="3629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64787</xdr:rowOff>
    </xdr:from>
    <xdr:ext cx="762000" cy="259045"/>
    <xdr:sp macro="" textlink="">
      <xdr:nvSpPr>
        <xdr:cNvPr id="120" name="物件費最大値テキスト">
          <a:extLst>
            <a:ext uri="{FF2B5EF4-FFF2-40B4-BE49-F238E27FC236}">
              <a16:creationId xmlns:a16="http://schemas.microsoft.com/office/drawing/2014/main" id="{00000000-0008-0000-0400-000078000000}"/>
            </a:ext>
          </a:extLst>
        </xdr:cNvPr>
        <xdr:cNvSpPr txBox="1"/>
      </xdr:nvSpPr>
      <xdr:spPr>
        <a:xfrm>
          <a:off x="16598900" y="2293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149860</xdr:rowOff>
    </xdr:from>
    <xdr:to>
      <xdr:col>82</xdr:col>
      <xdr:colOff>196850</xdr:colOff>
      <xdr:row>14</xdr:row>
      <xdr:rowOff>149860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2550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26416</xdr:rowOff>
    </xdr:from>
    <xdr:to>
      <xdr:col>82</xdr:col>
      <xdr:colOff>107950</xdr:colOff>
      <xdr:row>16</xdr:row>
      <xdr:rowOff>58420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5671800" y="2769616"/>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9415</xdr:rowOff>
    </xdr:from>
    <xdr:ext cx="762000" cy="259045"/>
    <xdr:sp macro="" textlink="">
      <xdr:nvSpPr>
        <xdr:cNvPr id="123" name="物件費平均値テキスト">
          <a:extLst>
            <a:ext uri="{FF2B5EF4-FFF2-40B4-BE49-F238E27FC236}">
              <a16:creationId xmlns:a16="http://schemas.microsoft.com/office/drawing/2014/main" id="{00000000-0008-0000-0400-00007B000000}"/>
            </a:ext>
          </a:extLst>
        </xdr:cNvPr>
        <xdr:cNvSpPr txBox="1"/>
      </xdr:nvSpPr>
      <xdr:spPr>
        <a:xfrm>
          <a:off x="16598900" y="2924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37338</xdr:rowOff>
    </xdr:from>
    <xdr:to>
      <xdr:col>82</xdr:col>
      <xdr:colOff>158750</xdr:colOff>
      <xdr:row>17</xdr:row>
      <xdr:rowOff>138938</xdr:rowOff>
    </xdr:to>
    <xdr:sp macro="" textlink="">
      <xdr:nvSpPr>
        <xdr:cNvPr id="124" name="フローチャート: 判断 123">
          <a:extLst>
            <a:ext uri="{FF2B5EF4-FFF2-40B4-BE49-F238E27FC236}">
              <a16:creationId xmlns:a16="http://schemas.microsoft.com/office/drawing/2014/main" id="{00000000-0008-0000-0400-00007C000000}"/>
            </a:ext>
          </a:extLst>
        </xdr:cNvPr>
        <xdr:cNvSpPr/>
      </xdr:nvSpPr>
      <xdr:spPr>
        <a:xfrm>
          <a:off x="164592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170434</xdr:rowOff>
    </xdr:from>
    <xdr:to>
      <xdr:col>78</xdr:col>
      <xdr:colOff>69850</xdr:colOff>
      <xdr:row>16</xdr:row>
      <xdr:rowOff>26416</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4782800" y="274218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23622</xdr:rowOff>
    </xdr:from>
    <xdr:to>
      <xdr:col>78</xdr:col>
      <xdr:colOff>120650</xdr:colOff>
      <xdr:row>17</xdr:row>
      <xdr:rowOff>125222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5621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109999</xdr:rowOff>
    </xdr:from>
    <xdr:ext cx="736600" cy="259045"/>
    <xdr:sp macro="" textlink="">
      <xdr:nvSpPr>
        <xdr:cNvPr id="127" name="テキスト ボックス 126">
          <a:extLst>
            <a:ext uri="{FF2B5EF4-FFF2-40B4-BE49-F238E27FC236}">
              <a16:creationId xmlns:a16="http://schemas.microsoft.com/office/drawing/2014/main" id="{00000000-0008-0000-0400-00007F000000}"/>
            </a:ext>
          </a:extLst>
        </xdr:cNvPr>
        <xdr:cNvSpPr txBox="1"/>
      </xdr:nvSpPr>
      <xdr:spPr>
        <a:xfrm>
          <a:off x="15290800" y="3024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170434</xdr:rowOff>
    </xdr:from>
    <xdr:to>
      <xdr:col>73</xdr:col>
      <xdr:colOff>180975</xdr:colOff>
      <xdr:row>16</xdr:row>
      <xdr:rowOff>8128</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3893800" y="274218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140208</xdr:rowOff>
    </xdr:from>
    <xdr:to>
      <xdr:col>74</xdr:col>
      <xdr:colOff>31750</xdr:colOff>
      <xdr:row>17</xdr:row>
      <xdr:rowOff>70358</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4732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55135</xdr:rowOff>
    </xdr:from>
    <xdr:ext cx="7620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4401800" y="2969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8128</xdr:rowOff>
    </xdr:from>
    <xdr:to>
      <xdr:col>69</xdr:col>
      <xdr:colOff>92075</xdr:colOff>
      <xdr:row>16</xdr:row>
      <xdr:rowOff>40132</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004800" y="275132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144780</xdr:rowOff>
    </xdr:from>
    <xdr:to>
      <xdr:col>69</xdr:col>
      <xdr:colOff>142875</xdr:colOff>
      <xdr:row>17</xdr:row>
      <xdr:rowOff>74930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3843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59707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35128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19050</xdr:rowOff>
    </xdr:from>
    <xdr:to>
      <xdr:col>65</xdr:col>
      <xdr:colOff>53975</xdr:colOff>
      <xdr:row>17</xdr:row>
      <xdr:rowOff>120650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2954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105427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2623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7620</xdr:rowOff>
    </xdr:from>
    <xdr:to>
      <xdr:col>82</xdr:col>
      <xdr:colOff>158750</xdr:colOff>
      <xdr:row>16</xdr:row>
      <xdr:rowOff>109220</xdr:rowOff>
    </xdr:to>
    <xdr:sp macro="" textlink="">
      <xdr:nvSpPr>
        <xdr:cNvPr id="141" name="楕円 140">
          <a:extLst>
            <a:ext uri="{FF2B5EF4-FFF2-40B4-BE49-F238E27FC236}">
              <a16:creationId xmlns:a16="http://schemas.microsoft.com/office/drawing/2014/main" id="{00000000-0008-0000-0400-00008D000000}"/>
            </a:ext>
          </a:extLst>
        </xdr:cNvPr>
        <xdr:cNvSpPr/>
      </xdr:nvSpPr>
      <xdr:spPr>
        <a:xfrm>
          <a:off x="164592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24147</xdr:rowOff>
    </xdr:from>
    <xdr:ext cx="762000" cy="259045"/>
    <xdr:sp macro="" textlink="">
      <xdr:nvSpPr>
        <xdr:cNvPr id="142" name="物件費該当値テキスト">
          <a:extLst>
            <a:ext uri="{FF2B5EF4-FFF2-40B4-BE49-F238E27FC236}">
              <a16:creationId xmlns:a16="http://schemas.microsoft.com/office/drawing/2014/main" id="{00000000-0008-0000-0400-00008E000000}"/>
            </a:ext>
          </a:extLst>
        </xdr:cNvPr>
        <xdr:cNvSpPr txBox="1"/>
      </xdr:nvSpPr>
      <xdr:spPr>
        <a:xfrm>
          <a:off x="16598900" y="259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147066</xdr:rowOff>
    </xdr:from>
    <xdr:to>
      <xdr:col>78</xdr:col>
      <xdr:colOff>120650</xdr:colOff>
      <xdr:row>16</xdr:row>
      <xdr:rowOff>77216</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5621000" y="2718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87393</xdr:rowOff>
    </xdr:from>
    <xdr:ext cx="7366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290800" y="2487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119634</xdr:rowOff>
    </xdr:from>
    <xdr:to>
      <xdr:col>74</xdr:col>
      <xdr:colOff>31750</xdr:colOff>
      <xdr:row>16</xdr:row>
      <xdr:rowOff>49784</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4732000" y="2691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59961</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4401800" y="246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128778</xdr:rowOff>
    </xdr:from>
    <xdr:to>
      <xdr:col>69</xdr:col>
      <xdr:colOff>142875</xdr:colOff>
      <xdr:row>16</xdr:row>
      <xdr:rowOff>58928</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3843000" y="2700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69105</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512800" y="2469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160782</xdr:rowOff>
    </xdr:from>
    <xdr:to>
      <xdr:col>65</xdr:col>
      <xdr:colOff>53975</xdr:colOff>
      <xdr:row>16</xdr:row>
      <xdr:rowOff>90932</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2954000" y="2732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101109</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2623800" y="2501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類似団体平均を上回る状況が続いています。</a:t>
          </a:r>
        </a:p>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月</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日に福祉事務所を設置したことにより、生活保護費や養護老人ホームに係る老人保護措置費などが類似団体よりも高くなっていることが要因として考えられます。また、児童福祉関係では保育所運営費（委託費）が増加しています。</a:t>
          </a:r>
        </a:p>
        <a:p>
          <a:r>
            <a:rPr kumimoji="1" lang="ja-JP" altLang="en-US" sz="1300">
              <a:latin typeface="ＭＳ Ｐゴシック" panose="020B0600070205080204" pitchFamily="50" charset="-128"/>
              <a:ea typeface="ＭＳ Ｐゴシック" panose="020B0600070205080204" pitchFamily="50" charset="-128"/>
            </a:rPr>
            <a:t>　障がい福祉費や生活保護費が増加傾向にあり、今後も比率の上昇が見込まれます。</a:t>
          </a:r>
        </a:p>
      </xdr:txBody>
    </xdr:sp>
    <xdr:clientData/>
  </xdr:twoCellAnchor>
  <xdr:oneCellAnchor>
    <xdr:from>
      <xdr:col>3</xdr:col>
      <xdr:colOff>123825</xdr:colOff>
      <xdr:row>49</xdr:row>
      <xdr:rowOff>107950</xdr:rowOff>
    </xdr:from>
    <xdr:ext cx="298543" cy="225703"/>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88900</xdr:rowOff>
    </xdr:from>
    <xdr:to>
      <xdr:col>24</xdr:col>
      <xdr:colOff>25400</xdr:colOff>
      <xdr:row>62</xdr:row>
      <xdr:rowOff>50800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826000" y="91757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3827</xdr:rowOff>
    </xdr:from>
    <xdr:ext cx="762000" cy="259045"/>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914900" y="891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88900</xdr:rowOff>
    </xdr:from>
    <xdr:to>
      <xdr:col>24</xdr:col>
      <xdr:colOff>114300</xdr:colOff>
      <xdr:row>53</xdr:row>
      <xdr:rowOff>88900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917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61</xdr:row>
      <xdr:rowOff>165100</xdr:rowOff>
    </xdr:from>
    <xdr:to>
      <xdr:col>24</xdr:col>
      <xdr:colOff>25400</xdr:colOff>
      <xdr:row>62</xdr:row>
      <xdr:rowOff>50800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3987800" y="1062355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130827</xdr:rowOff>
    </xdr:from>
    <xdr:ext cx="762000" cy="259045"/>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914900" y="93891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114300</xdr:rowOff>
    </xdr:from>
    <xdr:to>
      <xdr:col>24</xdr:col>
      <xdr:colOff>76200</xdr:colOff>
      <xdr:row>56</xdr:row>
      <xdr:rowOff>44450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7752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61</xdr:row>
      <xdr:rowOff>31750</xdr:rowOff>
    </xdr:from>
    <xdr:to>
      <xdr:col>19</xdr:col>
      <xdr:colOff>187325</xdr:colOff>
      <xdr:row>61</xdr:row>
      <xdr:rowOff>165100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098800" y="1049020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114300</xdr:rowOff>
    </xdr:from>
    <xdr:to>
      <xdr:col>20</xdr:col>
      <xdr:colOff>38100</xdr:colOff>
      <xdr:row>56</xdr:row>
      <xdr:rowOff>44450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937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54627</xdr:rowOff>
    </xdr:from>
    <xdr:ext cx="7366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606800" y="9312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60</xdr:row>
      <xdr:rowOff>146050</xdr:rowOff>
    </xdr:from>
    <xdr:to>
      <xdr:col>15</xdr:col>
      <xdr:colOff>98425</xdr:colOff>
      <xdr:row>61</xdr:row>
      <xdr:rowOff>31750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2209800" y="104330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95250</xdr:rowOff>
    </xdr:from>
    <xdr:to>
      <xdr:col>15</xdr:col>
      <xdr:colOff>149225</xdr:colOff>
      <xdr:row>56</xdr:row>
      <xdr:rowOff>25400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048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35577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717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146050</xdr:rowOff>
    </xdr:from>
    <xdr:to>
      <xdr:col>11</xdr:col>
      <xdr:colOff>9525</xdr:colOff>
      <xdr:row>60</xdr:row>
      <xdr:rowOff>146050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1320800" y="104330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152400</xdr:rowOff>
    </xdr:from>
    <xdr:to>
      <xdr:col>11</xdr:col>
      <xdr:colOff>60325</xdr:colOff>
      <xdr:row>56</xdr:row>
      <xdr:rowOff>82550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159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92727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828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114300</xdr:rowOff>
    </xdr:from>
    <xdr:to>
      <xdr:col>6</xdr:col>
      <xdr:colOff>171450</xdr:colOff>
      <xdr:row>58</xdr:row>
      <xdr:rowOff>44450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270000" y="988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54627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939800" y="965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62</xdr:row>
      <xdr:rowOff>0</xdr:rowOff>
    </xdr:from>
    <xdr:to>
      <xdr:col>24</xdr:col>
      <xdr:colOff>76200</xdr:colOff>
      <xdr:row>62</xdr:row>
      <xdr:rowOff>101600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775200" y="1062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61</xdr:row>
      <xdr:rowOff>80027</xdr:rowOff>
    </xdr:from>
    <xdr:ext cx="762000" cy="259045"/>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9149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61</xdr:row>
      <xdr:rowOff>114300</xdr:rowOff>
    </xdr:from>
    <xdr:to>
      <xdr:col>20</xdr:col>
      <xdr:colOff>38100</xdr:colOff>
      <xdr:row>62</xdr:row>
      <xdr:rowOff>44450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937000" y="10572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62</xdr:row>
      <xdr:rowOff>29227</xdr:rowOff>
    </xdr:from>
    <xdr:ext cx="7366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606800" y="10659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152400</xdr:rowOff>
    </xdr:from>
    <xdr:to>
      <xdr:col>15</xdr:col>
      <xdr:colOff>149225</xdr:colOff>
      <xdr:row>61</xdr:row>
      <xdr:rowOff>82550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048000" y="1043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61</xdr:row>
      <xdr:rowOff>67327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1052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95250</xdr:rowOff>
    </xdr:from>
    <xdr:to>
      <xdr:col>11</xdr:col>
      <xdr:colOff>60325</xdr:colOff>
      <xdr:row>61</xdr:row>
      <xdr:rowOff>25400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159000" y="10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61</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828800" y="1046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95250</xdr:rowOff>
    </xdr:from>
    <xdr:to>
      <xdr:col>6</xdr:col>
      <xdr:colOff>171450</xdr:colOff>
      <xdr:row>61</xdr:row>
      <xdr:rowOff>25400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270000" y="10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61</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939800" y="1046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繰出金と出資金・貸付金に対する比率は前年度から増減がありませんでした。令和元年度から簡水・下水事業会計の法適用化により繰出金が補助金と切り替わり、ここに計上される繰出金は特別会計（国保、後期高齢、介護）に対するもの、出資金は病院事業会計に対するものとなりま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維持補修費は除雪費の減少等により</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ポイント減少し、結果としてその他の比率は昨年度から</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ポイント減少しました。</a:t>
          </a: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2" name="その他グラフ枠">
          <a:extLst>
            <a:ext uri="{FF2B5EF4-FFF2-40B4-BE49-F238E27FC236}">
              <a16:creationId xmlns:a16="http://schemas.microsoft.com/office/drawing/2014/main" id="{00000000-0008-0000-0400-0000E8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61</xdr:row>
      <xdr:rowOff>64135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flipV="1">
          <a:off x="16510000" y="9271000"/>
          <a:ext cx="0" cy="125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36212</xdr:rowOff>
    </xdr:from>
    <xdr:ext cx="762000" cy="259045"/>
    <xdr:sp macro="" textlink="">
      <xdr:nvSpPr>
        <xdr:cNvPr id="234" name="その他最小値テキスト">
          <a:extLst>
            <a:ext uri="{FF2B5EF4-FFF2-40B4-BE49-F238E27FC236}">
              <a16:creationId xmlns:a16="http://schemas.microsoft.com/office/drawing/2014/main" id="{00000000-0008-0000-0400-0000EA000000}"/>
            </a:ext>
          </a:extLst>
        </xdr:cNvPr>
        <xdr:cNvSpPr txBox="1"/>
      </xdr:nvSpPr>
      <xdr:spPr>
        <a:xfrm>
          <a:off x="16598900" y="10494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64135</xdr:rowOff>
    </xdr:from>
    <xdr:to>
      <xdr:col>82</xdr:col>
      <xdr:colOff>196850</xdr:colOff>
      <xdr:row>61</xdr:row>
      <xdr:rowOff>64135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6421100" y="10522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36" name="その他最大値テキスト">
          <a:extLst>
            <a:ext uri="{FF2B5EF4-FFF2-40B4-BE49-F238E27FC236}">
              <a16:creationId xmlns:a16="http://schemas.microsoft.com/office/drawing/2014/main" id="{00000000-0008-0000-0400-0000EC000000}"/>
            </a:ext>
          </a:extLst>
        </xdr:cNvPr>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144145</xdr:rowOff>
    </xdr:from>
    <xdr:to>
      <xdr:col>82</xdr:col>
      <xdr:colOff>107950</xdr:colOff>
      <xdr:row>57</xdr:row>
      <xdr:rowOff>1270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flipV="1">
          <a:off x="15671800" y="974534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13987</xdr:rowOff>
    </xdr:from>
    <xdr:ext cx="762000" cy="259045"/>
    <xdr:sp macro="" textlink="">
      <xdr:nvSpPr>
        <xdr:cNvPr id="239" name="その他平均値テキスト">
          <a:extLst>
            <a:ext uri="{FF2B5EF4-FFF2-40B4-BE49-F238E27FC236}">
              <a16:creationId xmlns:a16="http://schemas.microsoft.com/office/drawing/2014/main" id="{00000000-0008-0000-0400-0000EF000000}"/>
            </a:ext>
          </a:extLst>
        </xdr:cNvPr>
        <xdr:cNvSpPr txBox="1"/>
      </xdr:nvSpPr>
      <xdr:spPr>
        <a:xfrm>
          <a:off x="16598900" y="9786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41910</xdr:rowOff>
    </xdr:from>
    <xdr:to>
      <xdr:col>82</xdr:col>
      <xdr:colOff>158750</xdr:colOff>
      <xdr:row>57</xdr:row>
      <xdr:rowOff>143510</xdr:rowOff>
    </xdr:to>
    <xdr:sp macro="" textlink="">
      <xdr:nvSpPr>
        <xdr:cNvPr id="240" name="フローチャート: 判断 239">
          <a:extLst>
            <a:ext uri="{FF2B5EF4-FFF2-40B4-BE49-F238E27FC236}">
              <a16:creationId xmlns:a16="http://schemas.microsoft.com/office/drawing/2014/main" id="{00000000-0008-0000-0400-0000F0000000}"/>
            </a:ext>
          </a:extLst>
        </xdr:cNvPr>
        <xdr:cNvSpPr/>
      </xdr:nvSpPr>
      <xdr:spPr>
        <a:xfrm>
          <a:off x="164592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144145</xdr:rowOff>
    </xdr:from>
    <xdr:to>
      <xdr:col>78</xdr:col>
      <xdr:colOff>69850</xdr:colOff>
      <xdr:row>57</xdr:row>
      <xdr:rowOff>1270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4782800" y="974534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53340</xdr:rowOff>
    </xdr:from>
    <xdr:to>
      <xdr:col>78</xdr:col>
      <xdr:colOff>120650</xdr:colOff>
      <xdr:row>57</xdr:row>
      <xdr:rowOff>154940</xdr:rowOff>
    </xdr:to>
    <xdr:sp macro="" textlink="">
      <xdr:nvSpPr>
        <xdr:cNvPr id="242" name="フローチャート: 判断 241">
          <a:extLst>
            <a:ext uri="{FF2B5EF4-FFF2-40B4-BE49-F238E27FC236}">
              <a16:creationId xmlns:a16="http://schemas.microsoft.com/office/drawing/2014/main" id="{00000000-0008-0000-0400-0000F2000000}"/>
            </a:ext>
          </a:extLst>
        </xdr:cNvPr>
        <xdr:cNvSpPr/>
      </xdr:nvSpPr>
      <xdr:spPr>
        <a:xfrm>
          <a:off x="15621000" y="982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139717</xdr:rowOff>
    </xdr:from>
    <xdr:ext cx="736600" cy="259045"/>
    <xdr:sp macro="" textlink="">
      <xdr:nvSpPr>
        <xdr:cNvPr id="243" name="テキスト ボックス 242">
          <a:extLst>
            <a:ext uri="{FF2B5EF4-FFF2-40B4-BE49-F238E27FC236}">
              <a16:creationId xmlns:a16="http://schemas.microsoft.com/office/drawing/2014/main" id="{00000000-0008-0000-0400-0000F3000000}"/>
            </a:ext>
          </a:extLst>
        </xdr:cNvPr>
        <xdr:cNvSpPr txBox="1"/>
      </xdr:nvSpPr>
      <xdr:spPr>
        <a:xfrm>
          <a:off x="15290800" y="99123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144145</xdr:rowOff>
    </xdr:from>
    <xdr:to>
      <xdr:col>73</xdr:col>
      <xdr:colOff>180975</xdr:colOff>
      <xdr:row>56</xdr:row>
      <xdr:rowOff>155575</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3893800" y="974534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36195</xdr:rowOff>
    </xdr:from>
    <xdr:to>
      <xdr:col>74</xdr:col>
      <xdr:colOff>31750</xdr:colOff>
      <xdr:row>57</xdr:row>
      <xdr:rowOff>137795</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4732000" y="980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122572</xdr:rowOff>
    </xdr:from>
    <xdr:ext cx="762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4401800" y="9895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132715</xdr:rowOff>
    </xdr:from>
    <xdr:to>
      <xdr:col>69</xdr:col>
      <xdr:colOff>92075</xdr:colOff>
      <xdr:row>56</xdr:row>
      <xdr:rowOff>155575</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3004800" y="973391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93345</xdr:rowOff>
    </xdr:from>
    <xdr:to>
      <xdr:col>69</xdr:col>
      <xdr:colOff>142875</xdr:colOff>
      <xdr:row>58</xdr:row>
      <xdr:rowOff>23495</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3843000" y="986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8272</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3512800" y="9952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150495</xdr:rowOff>
    </xdr:from>
    <xdr:to>
      <xdr:col>65</xdr:col>
      <xdr:colOff>53975</xdr:colOff>
      <xdr:row>58</xdr:row>
      <xdr:rowOff>80645</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2954000" y="9923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65422</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2623800" y="10009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93345</xdr:rowOff>
    </xdr:from>
    <xdr:to>
      <xdr:col>82</xdr:col>
      <xdr:colOff>158750</xdr:colOff>
      <xdr:row>57</xdr:row>
      <xdr:rowOff>23495</xdr:rowOff>
    </xdr:to>
    <xdr:sp macro="" textlink="">
      <xdr:nvSpPr>
        <xdr:cNvPr id="257" name="楕円 256">
          <a:extLst>
            <a:ext uri="{FF2B5EF4-FFF2-40B4-BE49-F238E27FC236}">
              <a16:creationId xmlns:a16="http://schemas.microsoft.com/office/drawing/2014/main" id="{00000000-0008-0000-0400-000001010000}"/>
            </a:ext>
          </a:extLst>
        </xdr:cNvPr>
        <xdr:cNvSpPr/>
      </xdr:nvSpPr>
      <xdr:spPr>
        <a:xfrm>
          <a:off x="16459200" y="9694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109872</xdr:rowOff>
    </xdr:from>
    <xdr:ext cx="762000" cy="259045"/>
    <xdr:sp macro="" textlink="">
      <xdr:nvSpPr>
        <xdr:cNvPr id="258" name="その他該当値テキスト">
          <a:extLst>
            <a:ext uri="{FF2B5EF4-FFF2-40B4-BE49-F238E27FC236}">
              <a16:creationId xmlns:a16="http://schemas.microsoft.com/office/drawing/2014/main" id="{00000000-0008-0000-0400-000002010000}"/>
            </a:ext>
          </a:extLst>
        </xdr:cNvPr>
        <xdr:cNvSpPr txBox="1"/>
      </xdr:nvSpPr>
      <xdr:spPr>
        <a:xfrm>
          <a:off x="16598900" y="9539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121920</xdr:rowOff>
    </xdr:from>
    <xdr:to>
      <xdr:col>78</xdr:col>
      <xdr:colOff>120650</xdr:colOff>
      <xdr:row>57</xdr:row>
      <xdr:rowOff>52070</xdr:rowOff>
    </xdr:to>
    <xdr:sp macro="" textlink="">
      <xdr:nvSpPr>
        <xdr:cNvPr id="259" name="楕円 258">
          <a:extLst>
            <a:ext uri="{FF2B5EF4-FFF2-40B4-BE49-F238E27FC236}">
              <a16:creationId xmlns:a16="http://schemas.microsoft.com/office/drawing/2014/main" id="{00000000-0008-0000-0400-000003010000}"/>
            </a:ext>
          </a:extLst>
        </xdr:cNvPr>
        <xdr:cNvSpPr/>
      </xdr:nvSpPr>
      <xdr:spPr>
        <a:xfrm>
          <a:off x="15621000" y="972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62247</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9491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93345</xdr:rowOff>
    </xdr:from>
    <xdr:to>
      <xdr:col>74</xdr:col>
      <xdr:colOff>31750</xdr:colOff>
      <xdr:row>57</xdr:row>
      <xdr:rowOff>23495</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4732000" y="9694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33672</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401800" y="9463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104775</xdr:rowOff>
    </xdr:from>
    <xdr:to>
      <xdr:col>69</xdr:col>
      <xdr:colOff>142875</xdr:colOff>
      <xdr:row>57</xdr:row>
      <xdr:rowOff>34925</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3843000" y="9705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45102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474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81915</xdr:rowOff>
    </xdr:from>
    <xdr:to>
      <xdr:col>65</xdr:col>
      <xdr:colOff>53975</xdr:colOff>
      <xdr:row>57</xdr:row>
      <xdr:rowOff>12065</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2954000" y="9683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22242</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45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7" name="正方形/長方形 266">
          <a:extLst>
            <a:ext uri="{FF2B5EF4-FFF2-40B4-BE49-F238E27FC236}">
              <a16:creationId xmlns:a16="http://schemas.microsoft.com/office/drawing/2014/main" id="{00000000-0008-0000-0400-00000B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68" name="正方形/長方形 267">
          <a:extLst>
            <a:ext uri="{FF2B5EF4-FFF2-40B4-BE49-F238E27FC236}">
              <a16:creationId xmlns:a16="http://schemas.microsoft.com/office/drawing/2014/main" id="{00000000-0008-0000-0400-00000C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69" name="正方形/長方形 268">
          <a:extLst>
            <a:ext uri="{FF2B5EF4-FFF2-40B4-BE49-F238E27FC236}">
              <a16:creationId xmlns:a16="http://schemas.microsoft.com/office/drawing/2014/main" id="{00000000-0008-0000-0400-00000D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類似団体平均を上回る状況が続いています。一部事務組合で実施している業務が比較的多いこと、各団体への補助金が多額になっていることなどが要因と考えられます。</a:t>
          </a:r>
        </a:p>
        <a:p>
          <a:r>
            <a:rPr kumimoji="1" lang="ja-JP" altLang="en-US" sz="1300">
              <a:latin typeface="ＭＳ Ｐゴシック" panose="020B0600070205080204" pitchFamily="50" charset="-128"/>
              <a:ea typeface="ＭＳ Ｐゴシック" panose="020B0600070205080204" pitchFamily="50" charset="-128"/>
            </a:rPr>
            <a:t>　補助金審査等による事業の整理や、簡水・下水会計の独立採算性を高めるための経費節減、料金改定などの検討が必要と考えます。</a:t>
          </a:r>
        </a:p>
      </xdr:txBody>
    </xdr:sp>
    <xdr:clientData/>
  </xdr:twoCellAnchor>
  <xdr:oneCellAnchor>
    <xdr:from>
      <xdr:col>62</xdr:col>
      <xdr:colOff>6350</xdr:colOff>
      <xdr:row>29</xdr:row>
      <xdr:rowOff>107950</xdr:rowOff>
    </xdr:from>
    <xdr:ext cx="298543" cy="225703"/>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79" name="直線コネクタ 278">
          <a:extLst>
            <a:ext uri="{FF2B5EF4-FFF2-40B4-BE49-F238E27FC236}">
              <a16:creationId xmlns:a16="http://schemas.microsoft.com/office/drawing/2014/main" id="{00000000-0008-0000-0400-000017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1" name="直線コネクタ 280">
          <a:extLst>
            <a:ext uri="{FF2B5EF4-FFF2-40B4-BE49-F238E27FC236}">
              <a16:creationId xmlns:a16="http://schemas.microsoft.com/office/drawing/2014/main" id="{00000000-0008-0000-0400-000019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0" name="補助費等グラフ枠">
          <a:extLst>
            <a:ext uri="{FF2B5EF4-FFF2-40B4-BE49-F238E27FC236}">
              <a16:creationId xmlns:a16="http://schemas.microsoft.com/office/drawing/2014/main" id="{00000000-0008-0000-0400-00002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44704</xdr:rowOff>
    </xdr:from>
    <xdr:to>
      <xdr:col>82</xdr:col>
      <xdr:colOff>107950</xdr:colOff>
      <xdr:row>41</xdr:row>
      <xdr:rowOff>10414</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flipV="1">
          <a:off x="16510000" y="5874004"/>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153941</xdr:rowOff>
    </xdr:from>
    <xdr:ext cx="762000" cy="259045"/>
    <xdr:sp macro="" textlink="">
      <xdr:nvSpPr>
        <xdr:cNvPr id="292" name="補助費等最小値テキスト">
          <a:extLst>
            <a:ext uri="{FF2B5EF4-FFF2-40B4-BE49-F238E27FC236}">
              <a16:creationId xmlns:a16="http://schemas.microsoft.com/office/drawing/2014/main" id="{00000000-0008-0000-0400-000024010000}"/>
            </a:ext>
          </a:extLst>
        </xdr:cNvPr>
        <xdr:cNvSpPr txBox="1"/>
      </xdr:nvSpPr>
      <xdr:spPr>
        <a:xfrm>
          <a:off x="165989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10414</xdr:rowOff>
    </xdr:from>
    <xdr:to>
      <xdr:col>82</xdr:col>
      <xdr:colOff>196850</xdr:colOff>
      <xdr:row>41</xdr:row>
      <xdr:rowOff>10414</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6421100" y="703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131081</xdr:rowOff>
    </xdr:from>
    <xdr:ext cx="762000" cy="259045"/>
    <xdr:sp macro="" textlink="">
      <xdr:nvSpPr>
        <xdr:cNvPr id="294" name="補助費等最大値テキスト">
          <a:extLst>
            <a:ext uri="{FF2B5EF4-FFF2-40B4-BE49-F238E27FC236}">
              <a16:creationId xmlns:a16="http://schemas.microsoft.com/office/drawing/2014/main" id="{00000000-0008-0000-0400-000026010000}"/>
            </a:ext>
          </a:extLst>
        </xdr:cNvPr>
        <xdr:cNvSpPr txBox="1"/>
      </xdr:nvSpPr>
      <xdr:spPr>
        <a:xfrm>
          <a:off x="16598900" y="5617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44704</xdr:rowOff>
    </xdr:from>
    <xdr:to>
      <xdr:col>82</xdr:col>
      <xdr:colOff>196850</xdr:colOff>
      <xdr:row>34</xdr:row>
      <xdr:rowOff>44704</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6421100" y="5874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40</xdr:row>
      <xdr:rowOff>149860</xdr:rowOff>
    </xdr:from>
    <xdr:to>
      <xdr:col>82</xdr:col>
      <xdr:colOff>107950</xdr:colOff>
      <xdr:row>41</xdr:row>
      <xdr:rowOff>10414</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5671800" y="7007860"/>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147591</xdr:rowOff>
    </xdr:from>
    <xdr:ext cx="762000" cy="259045"/>
    <xdr:sp macro="" textlink="">
      <xdr:nvSpPr>
        <xdr:cNvPr id="297" name="補助費等平均値テキスト">
          <a:extLst>
            <a:ext uri="{FF2B5EF4-FFF2-40B4-BE49-F238E27FC236}">
              <a16:creationId xmlns:a16="http://schemas.microsoft.com/office/drawing/2014/main" id="{00000000-0008-0000-0400-000029010000}"/>
            </a:ext>
          </a:extLst>
        </xdr:cNvPr>
        <xdr:cNvSpPr txBox="1"/>
      </xdr:nvSpPr>
      <xdr:spPr>
        <a:xfrm>
          <a:off x="16598900" y="6148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131064</xdr:rowOff>
    </xdr:from>
    <xdr:to>
      <xdr:col>82</xdr:col>
      <xdr:colOff>158750</xdr:colOff>
      <xdr:row>37</xdr:row>
      <xdr:rowOff>61214</xdr:rowOff>
    </xdr:to>
    <xdr:sp macro="" textlink="">
      <xdr:nvSpPr>
        <xdr:cNvPr id="298" name="フローチャート: 判断 297">
          <a:extLst>
            <a:ext uri="{FF2B5EF4-FFF2-40B4-BE49-F238E27FC236}">
              <a16:creationId xmlns:a16="http://schemas.microsoft.com/office/drawing/2014/main" id="{00000000-0008-0000-0400-00002A010000}"/>
            </a:ext>
          </a:extLst>
        </xdr:cNvPr>
        <xdr:cNvSpPr/>
      </xdr:nvSpPr>
      <xdr:spPr>
        <a:xfrm>
          <a:off x="164592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40</xdr:row>
      <xdr:rowOff>131572</xdr:rowOff>
    </xdr:from>
    <xdr:to>
      <xdr:col>78</xdr:col>
      <xdr:colOff>69850</xdr:colOff>
      <xdr:row>40</xdr:row>
      <xdr:rowOff>149860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4782800" y="698957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85344</xdr:rowOff>
    </xdr:from>
    <xdr:to>
      <xdr:col>78</xdr:col>
      <xdr:colOff>120650</xdr:colOff>
      <xdr:row>37</xdr:row>
      <xdr:rowOff>15494</xdr:rowOff>
    </xdr:to>
    <xdr:sp macro="" textlink="">
      <xdr:nvSpPr>
        <xdr:cNvPr id="300" name="フローチャート: 判断 299">
          <a:extLst>
            <a:ext uri="{FF2B5EF4-FFF2-40B4-BE49-F238E27FC236}">
              <a16:creationId xmlns:a16="http://schemas.microsoft.com/office/drawing/2014/main" id="{00000000-0008-0000-0400-00002C010000}"/>
            </a:ext>
          </a:extLst>
        </xdr:cNvPr>
        <xdr:cNvSpPr/>
      </xdr:nvSpPr>
      <xdr:spPr>
        <a:xfrm>
          <a:off x="15621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25671</xdr:rowOff>
    </xdr:from>
    <xdr:ext cx="7366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5290800" y="6026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40</xdr:row>
      <xdr:rowOff>104140</xdr:rowOff>
    </xdr:from>
    <xdr:to>
      <xdr:col>73</xdr:col>
      <xdr:colOff>180975</xdr:colOff>
      <xdr:row>40</xdr:row>
      <xdr:rowOff>131572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3893800" y="696214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62484</xdr:rowOff>
    </xdr:from>
    <xdr:to>
      <xdr:col>74</xdr:col>
      <xdr:colOff>31750</xdr:colOff>
      <xdr:row>36</xdr:row>
      <xdr:rowOff>164084</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4732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2811</xdr:rowOff>
    </xdr:from>
    <xdr:ext cx="7620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4401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40</xdr:row>
      <xdr:rowOff>104140</xdr:rowOff>
    </xdr:from>
    <xdr:to>
      <xdr:col>69</xdr:col>
      <xdr:colOff>92075</xdr:colOff>
      <xdr:row>40</xdr:row>
      <xdr:rowOff>131572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3004800" y="696214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85344</xdr:rowOff>
    </xdr:from>
    <xdr:to>
      <xdr:col>69</xdr:col>
      <xdr:colOff>142875</xdr:colOff>
      <xdr:row>37</xdr:row>
      <xdr:rowOff>15494</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3843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25671</xdr:rowOff>
    </xdr:from>
    <xdr:ext cx="762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3512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163068</xdr:rowOff>
    </xdr:from>
    <xdr:to>
      <xdr:col>65</xdr:col>
      <xdr:colOff>53975</xdr:colOff>
      <xdr:row>37</xdr:row>
      <xdr:rowOff>93218</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2954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103395</xdr:rowOff>
    </xdr:from>
    <xdr:ext cx="762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2623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40</xdr:row>
      <xdr:rowOff>131064</xdr:rowOff>
    </xdr:from>
    <xdr:to>
      <xdr:col>82</xdr:col>
      <xdr:colOff>158750</xdr:colOff>
      <xdr:row>41</xdr:row>
      <xdr:rowOff>61214</xdr:rowOff>
    </xdr:to>
    <xdr:sp macro="" textlink="">
      <xdr:nvSpPr>
        <xdr:cNvPr id="315" name="楕円 314">
          <a:extLst>
            <a:ext uri="{FF2B5EF4-FFF2-40B4-BE49-F238E27FC236}">
              <a16:creationId xmlns:a16="http://schemas.microsoft.com/office/drawing/2014/main" id="{00000000-0008-0000-0400-00003B010000}"/>
            </a:ext>
          </a:extLst>
        </xdr:cNvPr>
        <xdr:cNvSpPr/>
      </xdr:nvSpPr>
      <xdr:spPr>
        <a:xfrm>
          <a:off x="16459200" y="6989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40</xdr:row>
      <xdr:rowOff>39641</xdr:rowOff>
    </xdr:from>
    <xdr:ext cx="762000" cy="259045"/>
    <xdr:sp macro="" textlink="">
      <xdr:nvSpPr>
        <xdr:cNvPr id="316" name="補助費等該当値テキスト">
          <a:extLst>
            <a:ext uri="{FF2B5EF4-FFF2-40B4-BE49-F238E27FC236}">
              <a16:creationId xmlns:a16="http://schemas.microsoft.com/office/drawing/2014/main" id="{00000000-0008-0000-0400-00003C010000}"/>
            </a:ext>
          </a:extLst>
        </xdr:cNvPr>
        <xdr:cNvSpPr txBox="1"/>
      </xdr:nvSpPr>
      <xdr:spPr>
        <a:xfrm>
          <a:off x="16598900" y="6897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40</xdr:row>
      <xdr:rowOff>99060</xdr:rowOff>
    </xdr:from>
    <xdr:to>
      <xdr:col>78</xdr:col>
      <xdr:colOff>120650</xdr:colOff>
      <xdr:row>41</xdr:row>
      <xdr:rowOff>29210</xdr:rowOff>
    </xdr:to>
    <xdr:sp macro="" textlink="">
      <xdr:nvSpPr>
        <xdr:cNvPr id="317" name="楕円 316">
          <a:extLst>
            <a:ext uri="{FF2B5EF4-FFF2-40B4-BE49-F238E27FC236}">
              <a16:creationId xmlns:a16="http://schemas.microsoft.com/office/drawing/2014/main" id="{00000000-0008-0000-0400-00003D010000}"/>
            </a:ext>
          </a:extLst>
        </xdr:cNvPr>
        <xdr:cNvSpPr/>
      </xdr:nvSpPr>
      <xdr:spPr>
        <a:xfrm>
          <a:off x="15621000" y="6957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41</xdr:row>
      <xdr:rowOff>13987</xdr:rowOff>
    </xdr:from>
    <xdr:ext cx="7366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290800" y="7043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40</xdr:row>
      <xdr:rowOff>80772</xdr:rowOff>
    </xdr:from>
    <xdr:to>
      <xdr:col>74</xdr:col>
      <xdr:colOff>31750</xdr:colOff>
      <xdr:row>41</xdr:row>
      <xdr:rowOff>10922</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4732000" y="6938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40</xdr:row>
      <xdr:rowOff>167149</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7025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40</xdr:row>
      <xdr:rowOff>53340</xdr:rowOff>
    </xdr:from>
    <xdr:to>
      <xdr:col>69</xdr:col>
      <xdr:colOff>142875</xdr:colOff>
      <xdr:row>40</xdr:row>
      <xdr:rowOff>154940</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3843000" y="691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40</xdr:row>
      <xdr:rowOff>139717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99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40</xdr:row>
      <xdr:rowOff>80772</xdr:rowOff>
    </xdr:from>
    <xdr:to>
      <xdr:col>65</xdr:col>
      <xdr:colOff>53975</xdr:colOff>
      <xdr:row>41</xdr:row>
      <xdr:rowOff>10922</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2954000" y="6938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40</xdr:row>
      <xdr:rowOff>167149</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7025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5" name="正方形/長方形 324">
          <a:extLst>
            <a:ext uri="{FF2B5EF4-FFF2-40B4-BE49-F238E27FC236}">
              <a16:creationId xmlns:a16="http://schemas.microsoft.com/office/drawing/2014/main" id="{00000000-0008-0000-0400-00004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6" name="正方形/長方形 325">
          <a:extLst>
            <a:ext uri="{FF2B5EF4-FFF2-40B4-BE49-F238E27FC236}">
              <a16:creationId xmlns:a16="http://schemas.microsoft.com/office/drawing/2014/main" id="{00000000-0008-0000-0400-00004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7" name="正方形/長方形 326">
          <a:extLst>
            <a:ext uri="{FF2B5EF4-FFF2-40B4-BE49-F238E27FC236}">
              <a16:creationId xmlns:a16="http://schemas.microsoft.com/office/drawing/2014/main" id="{00000000-0008-0000-0400-00004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　町合併前後に社会基盤整備を集中的に行ってきたほか、近年の大規模事業（庁舎や防災行政無線、拠点複合施設整備など）の財源として借り入れた町債の返済費用が大きく、類似団体を上回っています。</a:t>
          </a:r>
        </a:p>
        <a:p>
          <a:r>
            <a:rPr kumimoji="1" lang="ja-JP" altLang="en-US" sz="1000">
              <a:latin typeface="ＭＳ Ｐゴシック" panose="020B0600070205080204" pitchFamily="50" charset="-128"/>
              <a:ea typeface="ＭＳ Ｐゴシック" panose="020B0600070205080204" pitchFamily="50" charset="-128"/>
            </a:rPr>
            <a:t>　令和</a:t>
          </a:r>
          <a:r>
            <a:rPr kumimoji="1" lang="en-US" altLang="ja-JP" sz="1000">
              <a:latin typeface="ＭＳ Ｐゴシック" panose="020B0600070205080204" pitchFamily="50" charset="-128"/>
              <a:ea typeface="ＭＳ Ｐゴシック" panose="020B0600070205080204" pitchFamily="50" charset="-128"/>
            </a:rPr>
            <a:t>4</a:t>
          </a:r>
          <a:r>
            <a:rPr kumimoji="1" lang="ja-JP" altLang="en-US" sz="1000">
              <a:latin typeface="ＭＳ Ｐゴシック" panose="020B0600070205080204" pitchFamily="50" charset="-128"/>
              <a:ea typeface="ＭＳ Ｐゴシック" panose="020B0600070205080204" pitchFamily="50" charset="-128"/>
            </a:rPr>
            <a:t>年度に多額の繰上償還を行った効果（元利償還金△</a:t>
          </a:r>
          <a:r>
            <a:rPr kumimoji="1" lang="en-US" altLang="ja-JP" sz="1000">
              <a:latin typeface="ＭＳ Ｐゴシック" panose="020B0600070205080204" pitchFamily="50" charset="-128"/>
              <a:ea typeface="ＭＳ Ｐゴシック" panose="020B0600070205080204" pitchFamily="50" charset="-128"/>
            </a:rPr>
            <a:t>65.6</a:t>
          </a:r>
          <a:r>
            <a:rPr kumimoji="1" lang="ja-JP" altLang="en-US" sz="1000">
              <a:latin typeface="ＭＳ Ｐゴシック" panose="020B0600070205080204" pitchFamily="50" charset="-128"/>
              <a:ea typeface="ＭＳ Ｐゴシック" panose="020B0600070205080204" pitchFamily="50" charset="-128"/>
            </a:rPr>
            <a:t>百万円）により、元利償還金は</a:t>
          </a:r>
          <a:r>
            <a:rPr kumimoji="1" lang="en-US" altLang="ja-JP" sz="1000">
              <a:latin typeface="ＭＳ Ｐゴシック" panose="020B0600070205080204" pitchFamily="50" charset="-128"/>
              <a:ea typeface="ＭＳ Ｐゴシック" panose="020B0600070205080204" pitchFamily="50" charset="-128"/>
            </a:rPr>
            <a:t>58</a:t>
          </a:r>
          <a:r>
            <a:rPr kumimoji="1" lang="ja-JP" altLang="en-US" sz="1000">
              <a:latin typeface="ＭＳ Ｐゴシック" panose="020B0600070205080204" pitchFamily="50" charset="-128"/>
              <a:ea typeface="ＭＳ Ｐゴシック" panose="020B0600070205080204" pitchFamily="50" charset="-128"/>
            </a:rPr>
            <a:t>百万円減少し、比率は</a:t>
          </a:r>
          <a:r>
            <a:rPr kumimoji="1" lang="en-US" altLang="ja-JP" sz="1000">
              <a:latin typeface="ＭＳ Ｐゴシック" panose="020B0600070205080204" pitchFamily="50" charset="-128"/>
              <a:ea typeface="ＭＳ Ｐゴシック" panose="020B0600070205080204" pitchFamily="50" charset="-128"/>
            </a:rPr>
            <a:t>1.0</a:t>
          </a:r>
          <a:r>
            <a:rPr kumimoji="1" lang="ja-JP" altLang="en-US" sz="1000">
              <a:latin typeface="ＭＳ Ｐゴシック" panose="020B0600070205080204" pitchFamily="50" charset="-128"/>
              <a:ea typeface="ＭＳ Ｐゴシック" panose="020B0600070205080204" pitchFamily="50" charset="-128"/>
            </a:rPr>
            <a:t>ポイント低下しました。また、町債残高は</a:t>
          </a:r>
          <a:r>
            <a:rPr kumimoji="1" lang="en-US" altLang="ja-JP" sz="1000">
              <a:latin typeface="ＭＳ Ｐゴシック" panose="020B0600070205080204" pitchFamily="50" charset="-128"/>
              <a:ea typeface="ＭＳ Ｐゴシック" panose="020B0600070205080204" pitchFamily="50" charset="-128"/>
            </a:rPr>
            <a:t>398</a:t>
          </a:r>
          <a:r>
            <a:rPr kumimoji="1" lang="ja-JP" altLang="en-US" sz="1000">
              <a:latin typeface="ＭＳ Ｐゴシック" panose="020B0600070205080204" pitchFamily="50" charset="-128"/>
              <a:ea typeface="ＭＳ Ｐゴシック" panose="020B0600070205080204" pitchFamily="50" charset="-128"/>
            </a:rPr>
            <a:t>百万円減少しましたが、依然として</a:t>
          </a:r>
          <a:r>
            <a:rPr kumimoji="1" lang="en-US" altLang="ja-JP" sz="1000">
              <a:latin typeface="ＭＳ Ｐゴシック" panose="020B0600070205080204" pitchFamily="50" charset="-128"/>
              <a:ea typeface="ＭＳ Ｐゴシック" panose="020B0600070205080204" pitchFamily="50" charset="-128"/>
            </a:rPr>
            <a:t>100</a:t>
          </a:r>
          <a:r>
            <a:rPr kumimoji="1" lang="ja-JP" altLang="en-US" sz="1000">
              <a:latin typeface="ＭＳ Ｐゴシック" panose="020B0600070205080204" pitchFamily="50" charset="-128"/>
              <a:ea typeface="ＭＳ Ｐゴシック" panose="020B0600070205080204" pitchFamily="50" charset="-128"/>
            </a:rPr>
            <a:t>億円に近い高い水準が続いています。</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　今後見込まれる大規模事業の整備にかかる資金は町債を発行して賄いますが、高齢者福祉施設整備やごみ処理施設整備など、やらなければならない大規模事業が複数控えているため、事業費の削減は容易ではありません。</a:t>
          </a:r>
        </a:p>
        <a:p>
          <a:r>
            <a:rPr kumimoji="1" lang="ja-JP" altLang="en-US" sz="1000">
              <a:latin typeface="ＭＳ Ｐゴシック" panose="020B0600070205080204" pitchFamily="50" charset="-128"/>
              <a:ea typeface="ＭＳ Ｐゴシック" panose="020B0600070205080204" pitchFamily="50" charset="-128"/>
            </a:rPr>
            <a:t>　引き続き繰上償還の実施や新規発行額の抑制により町債残高の削減を図ります。</a:t>
          </a:r>
        </a:p>
      </xdr:txBody>
    </xdr:sp>
    <xdr:clientData/>
  </xdr:twoCellAnchor>
  <xdr:oneCellAnchor>
    <xdr:from>
      <xdr:col>3</xdr:col>
      <xdr:colOff>123825</xdr:colOff>
      <xdr:row>69</xdr:row>
      <xdr:rowOff>107950</xdr:rowOff>
    </xdr:from>
    <xdr:ext cx="298543" cy="225703"/>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7" name="直線コネクタ 336">
          <a:extLst>
            <a:ext uri="{FF2B5EF4-FFF2-40B4-BE49-F238E27FC236}">
              <a16:creationId xmlns:a16="http://schemas.microsoft.com/office/drawing/2014/main" id="{00000000-0008-0000-0400-00005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39" name="直線コネクタ 338">
          <a:extLst>
            <a:ext uri="{FF2B5EF4-FFF2-40B4-BE49-F238E27FC236}">
              <a16:creationId xmlns:a16="http://schemas.microsoft.com/office/drawing/2014/main" id="{00000000-0008-0000-0400-000053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公債費グラフ枠">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142240</xdr:rowOff>
    </xdr:from>
    <xdr:to>
      <xdr:col>24</xdr:col>
      <xdr:colOff>25400</xdr:colOff>
      <xdr:row>80</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flipV="1">
          <a:off x="4826000" y="12658090"/>
          <a:ext cx="0" cy="1127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41927</xdr:rowOff>
    </xdr:from>
    <xdr:ext cx="762000" cy="259045"/>
    <xdr:sp macro="" textlink="">
      <xdr:nvSpPr>
        <xdr:cNvPr id="352" name="公債費最小値テキスト">
          <a:extLst>
            <a:ext uri="{FF2B5EF4-FFF2-40B4-BE49-F238E27FC236}">
              <a16:creationId xmlns:a16="http://schemas.microsoft.com/office/drawing/2014/main" id="{00000000-0008-0000-0400-000060010000}"/>
            </a:ext>
          </a:extLst>
        </xdr:cNvPr>
        <xdr:cNvSpPr txBox="1"/>
      </xdr:nvSpPr>
      <xdr:spPr>
        <a:xfrm>
          <a:off x="4914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69850</xdr:rowOff>
    </xdr:from>
    <xdr:to>
      <xdr:col>24</xdr:col>
      <xdr:colOff>114300</xdr:colOff>
      <xdr:row>80</xdr:row>
      <xdr:rowOff>69850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4737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57167</xdr:rowOff>
    </xdr:from>
    <xdr:ext cx="762000" cy="259045"/>
    <xdr:sp macro="" textlink="">
      <xdr:nvSpPr>
        <xdr:cNvPr id="354" name="公債費最大値テキスト">
          <a:extLst>
            <a:ext uri="{FF2B5EF4-FFF2-40B4-BE49-F238E27FC236}">
              <a16:creationId xmlns:a16="http://schemas.microsoft.com/office/drawing/2014/main" id="{00000000-0008-0000-0400-000062010000}"/>
            </a:ext>
          </a:extLst>
        </xdr:cNvPr>
        <xdr:cNvSpPr txBox="1"/>
      </xdr:nvSpPr>
      <xdr:spPr>
        <a:xfrm>
          <a:off x="4914900" y="1240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142240</xdr:rowOff>
    </xdr:from>
    <xdr:to>
      <xdr:col>24</xdr:col>
      <xdr:colOff>114300</xdr:colOff>
      <xdr:row>73</xdr:row>
      <xdr:rowOff>142240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4737100" y="12658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157480</xdr:rowOff>
    </xdr:from>
    <xdr:to>
      <xdr:col>24</xdr:col>
      <xdr:colOff>25400</xdr:colOff>
      <xdr:row>78</xdr:row>
      <xdr:rowOff>24130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flipV="1">
          <a:off x="3987800" y="1335913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134638</xdr:rowOff>
    </xdr:from>
    <xdr:ext cx="762000" cy="259045"/>
    <xdr:sp macro="" textlink="">
      <xdr:nvSpPr>
        <xdr:cNvPr id="357" name="公債費平均値テキスト">
          <a:extLst>
            <a:ext uri="{FF2B5EF4-FFF2-40B4-BE49-F238E27FC236}">
              <a16:creationId xmlns:a16="http://schemas.microsoft.com/office/drawing/2014/main" id="{00000000-0008-0000-0400-000065010000}"/>
            </a:ext>
          </a:extLst>
        </xdr:cNvPr>
        <xdr:cNvSpPr txBox="1"/>
      </xdr:nvSpPr>
      <xdr:spPr>
        <a:xfrm>
          <a:off x="4914900" y="12993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118111</xdr:rowOff>
    </xdr:from>
    <xdr:to>
      <xdr:col>24</xdr:col>
      <xdr:colOff>76200</xdr:colOff>
      <xdr:row>77</xdr:row>
      <xdr:rowOff>48261</xdr:rowOff>
    </xdr:to>
    <xdr:sp macro="" textlink="">
      <xdr:nvSpPr>
        <xdr:cNvPr id="358" name="フローチャート: 判断 357">
          <a:extLst>
            <a:ext uri="{FF2B5EF4-FFF2-40B4-BE49-F238E27FC236}">
              <a16:creationId xmlns:a16="http://schemas.microsoft.com/office/drawing/2014/main" id="{00000000-0008-0000-0400-000066010000}"/>
            </a:ext>
          </a:extLst>
        </xdr:cNvPr>
        <xdr:cNvSpPr/>
      </xdr:nvSpPr>
      <xdr:spPr>
        <a:xfrm>
          <a:off x="47752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153670</xdr:rowOff>
    </xdr:from>
    <xdr:to>
      <xdr:col>19</xdr:col>
      <xdr:colOff>187325</xdr:colOff>
      <xdr:row>78</xdr:row>
      <xdr:rowOff>24130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3098800" y="1335532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macro="" textlink="">
      <xdr:nvSpPr>
        <xdr:cNvPr id="360" name="フローチャート: 判断 359">
          <a:extLst>
            <a:ext uri="{FF2B5EF4-FFF2-40B4-BE49-F238E27FC236}">
              <a16:creationId xmlns:a16="http://schemas.microsoft.com/office/drawing/2014/main" id="{00000000-0008-0000-0400-000068010000}"/>
            </a:ext>
          </a:extLst>
        </xdr:cNvPr>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54627</xdr:rowOff>
    </xdr:from>
    <xdr:ext cx="7366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3606800" y="1291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153670</xdr:rowOff>
    </xdr:from>
    <xdr:to>
      <xdr:col>15</xdr:col>
      <xdr:colOff>98425</xdr:colOff>
      <xdr:row>78</xdr:row>
      <xdr:rowOff>8889</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2209800" y="13355320"/>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80011</xdr:rowOff>
    </xdr:from>
    <xdr:to>
      <xdr:col>15</xdr:col>
      <xdr:colOff>149225</xdr:colOff>
      <xdr:row>77</xdr:row>
      <xdr:rowOff>10161</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3048000" y="1311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20337</xdr:rowOff>
    </xdr:from>
    <xdr:ext cx="762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717800" y="12879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8889</xdr:rowOff>
    </xdr:from>
    <xdr:to>
      <xdr:col>11</xdr:col>
      <xdr:colOff>9525</xdr:colOff>
      <xdr:row>78</xdr:row>
      <xdr:rowOff>39370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1320800" y="13381989"/>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110489</xdr:rowOff>
    </xdr:from>
    <xdr:to>
      <xdr:col>11</xdr:col>
      <xdr:colOff>60325</xdr:colOff>
      <xdr:row>77</xdr:row>
      <xdr:rowOff>40639</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2159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50817</xdr:rowOff>
    </xdr:from>
    <xdr:ext cx="762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1828800" y="1290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140970</xdr:rowOff>
    </xdr:from>
    <xdr:to>
      <xdr:col>6</xdr:col>
      <xdr:colOff>171450</xdr:colOff>
      <xdr:row>77</xdr:row>
      <xdr:rowOff>71120</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1270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81297</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939800" y="1294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106680</xdr:rowOff>
    </xdr:from>
    <xdr:to>
      <xdr:col>24</xdr:col>
      <xdr:colOff>76200</xdr:colOff>
      <xdr:row>78</xdr:row>
      <xdr:rowOff>36830</xdr:rowOff>
    </xdr:to>
    <xdr:sp macro="" textlink="">
      <xdr:nvSpPr>
        <xdr:cNvPr id="375" name="楕円 374">
          <a:extLst>
            <a:ext uri="{FF2B5EF4-FFF2-40B4-BE49-F238E27FC236}">
              <a16:creationId xmlns:a16="http://schemas.microsoft.com/office/drawing/2014/main" id="{00000000-0008-0000-0400-000077010000}"/>
            </a:ext>
          </a:extLst>
        </xdr:cNvPr>
        <xdr:cNvSpPr/>
      </xdr:nvSpPr>
      <xdr:spPr>
        <a:xfrm>
          <a:off x="4775200" y="1330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78757</xdr:rowOff>
    </xdr:from>
    <xdr:ext cx="762000" cy="259045"/>
    <xdr:sp macro="" textlink="">
      <xdr:nvSpPr>
        <xdr:cNvPr id="376" name="公債費該当値テキスト">
          <a:extLst>
            <a:ext uri="{FF2B5EF4-FFF2-40B4-BE49-F238E27FC236}">
              <a16:creationId xmlns:a16="http://schemas.microsoft.com/office/drawing/2014/main" id="{00000000-0008-0000-0400-000078010000}"/>
            </a:ext>
          </a:extLst>
        </xdr:cNvPr>
        <xdr:cNvSpPr txBox="1"/>
      </xdr:nvSpPr>
      <xdr:spPr>
        <a:xfrm>
          <a:off x="4914900" y="13280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144780</xdr:rowOff>
    </xdr:from>
    <xdr:to>
      <xdr:col>20</xdr:col>
      <xdr:colOff>38100</xdr:colOff>
      <xdr:row>78</xdr:row>
      <xdr:rowOff>74930</xdr:rowOff>
    </xdr:to>
    <xdr:sp macro="" textlink="">
      <xdr:nvSpPr>
        <xdr:cNvPr id="377" name="楕円 376">
          <a:extLst>
            <a:ext uri="{FF2B5EF4-FFF2-40B4-BE49-F238E27FC236}">
              <a16:creationId xmlns:a16="http://schemas.microsoft.com/office/drawing/2014/main" id="{00000000-0008-0000-0400-000079010000}"/>
            </a:ext>
          </a:extLst>
        </xdr:cNvPr>
        <xdr:cNvSpPr/>
      </xdr:nvSpPr>
      <xdr:spPr>
        <a:xfrm>
          <a:off x="3937000" y="1334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59707</xdr:rowOff>
    </xdr:from>
    <xdr:ext cx="7366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606800" y="134328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102870</xdr:rowOff>
    </xdr:from>
    <xdr:to>
      <xdr:col>15</xdr:col>
      <xdr:colOff>149225</xdr:colOff>
      <xdr:row>78</xdr:row>
      <xdr:rowOff>33020</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3048000" y="1330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17797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39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129539</xdr:rowOff>
    </xdr:from>
    <xdr:to>
      <xdr:col>11</xdr:col>
      <xdr:colOff>60325</xdr:colOff>
      <xdr:row>78</xdr:row>
      <xdr:rowOff>59689</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2159000" y="13331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44466</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341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160020</xdr:rowOff>
    </xdr:from>
    <xdr:to>
      <xdr:col>6</xdr:col>
      <xdr:colOff>171450</xdr:colOff>
      <xdr:row>78</xdr:row>
      <xdr:rowOff>90170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1270000" y="13361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74947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3448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5" name="正方形/長方形 384">
          <a:extLst>
            <a:ext uri="{FF2B5EF4-FFF2-40B4-BE49-F238E27FC236}">
              <a16:creationId xmlns:a16="http://schemas.microsoft.com/office/drawing/2014/main" id="{00000000-0008-0000-0400-00008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6" name="正方形/長方形 385">
          <a:extLst>
            <a:ext uri="{FF2B5EF4-FFF2-40B4-BE49-F238E27FC236}">
              <a16:creationId xmlns:a16="http://schemas.microsoft.com/office/drawing/2014/main" id="{00000000-0008-0000-0400-00008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7" name="正方形/長方形 386">
          <a:extLst>
            <a:ext uri="{FF2B5EF4-FFF2-40B4-BE49-F238E27FC236}">
              <a16:creationId xmlns:a16="http://schemas.microsoft.com/office/drawing/2014/main" id="{00000000-0008-0000-0400-00008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経常収支比率全体は前年度から</a:t>
          </a:r>
          <a:r>
            <a:rPr kumimoji="1" lang="en-US" altLang="ja-JP" sz="1200">
              <a:latin typeface="ＭＳ Ｐゴシック" panose="020B0600070205080204" pitchFamily="50" charset="-128"/>
              <a:ea typeface="ＭＳ Ｐゴシック" panose="020B0600070205080204" pitchFamily="50" charset="-128"/>
            </a:rPr>
            <a:t>0.9</a:t>
          </a:r>
          <a:r>
            <a:rPr kumimoji="1" lang="ja-JP" altLang="en-US" sz="1200">
              <a:latin typeface="ＭＳ Ｐゴシック" panose="020B0600070205080204" pitchFamily="50" charset="-128"/>
              <a:ea typeface="ＭＳ Ｐゴシック" panose="020B0600070205080204" pitchFamily="50" charset="-128"/>
            </a:rPr>
            <a:t>ポイント増加していますが、公債費以外では</a:t>
          </a:r>
          <a:r>
            <a:rPr kumimoji="1" lang="en-US" altLang="ja-JP" sz="1200">
              <a:latin typeface="ＭＳ Ｐゴシック" panose="020B0600070205080204" pitchFamily="50" charset="-128"/>
              <a:ea typeface="ＭＳ Ｐゴシック" panose="020B0600070205080204" pitchFamily="50" charset="-128"/>
            </a:rPr>
            <a:t>1.9</a:t>
          </a:r>
          <a:r>
            <a:rPr kumimoji="1" lang="ja-JP" altLang="en-US" sz="1200">
              <a:latin typeface="ＭＳ Ｐゴシック" panose="020B0600070205080204" pitchFamily="50" charset="-128"/>
              <a:ea typeface="ＭＳ Ｐゴシック" panose="020B0600070205080204" pitchFamily="50" charset="-128"/>
            </a:rPr>
            <a:t>ポイント上昇しました。経常的支出額自体も、物価高騰等の影響により、維持修繕費と公債費以外すべての費目において増加しています（前年度</a:t>
          </a:r>
          <a:r>
            <a:rPr kumimoji="1" lang="en-US" altLang="ja-JP" sz="1200">
              <a:latin typeface="ＭＳ Ｐゴシック" panose="020B0600070205080204" pitchFamily="50" charset="-128"/>
              <a:ea typeface="ＭＳ Ｐゴシック" panose="020B0600070205080204" pitchFamily="50" charset="-128"/>
            </a:rPr>
            <a:t>+1.9</a:t>
          </a:r>
          <a:r>
            <a:rPr kumimoji="1" lang="ja-JP" altLang="en-US" sz="1200">
              <a:latin typeface="ＭＳ Ｐゴシック" panose="020B0600070205080204" pitchFamily="50" charset="-128"/>
              <a:ea typeface="ＭＳ Ｐゴシック" panose="020B0600070205080204" pitchFamily="50" charset="-128"/>
            </a:rPr>
            <a:t>億円）。</a:t>
          </a:r>
        </a:p>
        <a:p>
          <a:r>
            <a:rPr kumimoji="1" lang="ja-JP" altLang="en-US" sz="1200">
              <a:latin typeface="ＭＳ Ｐゴシック" panose="020B0600070205080204" pitchFamily="50" charset="-128"/>
              <a:ea typeface="ＭＳ Ｐゴシック" panose="020B0600070205080204" pitchFamily="50" charset="-128"/>
            </a:rPr>
            <a:t>　令和</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年度以降、全国的に経常収支比率が悪化しており、本町においても老朽化している公共施設の維持管理費などの増大が見込まれる要素があるため、総合振興計画に沿った施策の重点化に努め、財政の硬直化を防ぐ行財政運営を進めます。</a:t>
          </a:r>
        </a:p>
      </xdr:txBody>
    </xdr:sp>
    <xdr:clientData/>
  </xdr:twoCellAnchor>
  <xdr:oneCellAnchor>
    <xdr:from>
      <xdr:col>62</xdr:col>
      <xdr:colOff>6350</xdr:colOff>
      <xdr:row>69</xdr:row>
      <xdr:rowOff>107950</xdr:rowOff>
    </xdr:from>
    <xdr:ext cx="298543" cy="225703"/>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7" name="直線コネクタ 396">
          <a:extLst>
            <a:ext uri="{FF2B5EF4-FFF2-40B4-BE49-F238E27FC236}">
              <a16:creationId xmlns:a16="http://schemas.microsoft.com/office/drawing/2014/main" id="{00000000-0008-0000-0400-00008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399" name="直線コネクタ 398">
          <a:extLst>
            <a:ext uri="{FF2B5EF4-FFF2-40B4-BE49-F238E27FC236}">
              <a16:creationId xmlns:a16="http://schemas.microsoft.com/office/drawing/2014/main" id="{00000000-0008-0000-0400-00008F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1" name="公債費以外グラフ枠">
          <a:extLst>
            <a:ext uri="{FF2B5EF4-FFF2-40B4-BE49-F238E27FC236}">
              <a16:creationId xmlns:a16="http://schemas.microsoft.com/office/drawing/2014/main" id="{00000000-0008-0000-0400-00009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73660</xdr:rowOff>
    </xdr:from>
    <xdr:to>
      <xdr:col>82</xdr:col>
      <xdr:colOff>107950</xdr:colOff>
      <xdr:row>82</xdr:row>
      <xdr:rowOff>58420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flipV="1">
          <a:off x="16510000" y="1276096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30497</xdr:rowOff>
    </xdr:from>
    <xdr:ext cx="762000" cy="259045"/>
    <xdr:sp macro="" textlink="">
      <xdr:nvSpPr>
        <xdr:cNvPr id="413" name="公債費以外最小値テキスト">
          <a:extLst>
            <a:ext uri="{FF2B5EF4-FFF2-40B4-BE49-F238E27FC236}">
              <a16:creationId xmlns:a16="http://schemas.microsoft.com/office/drawing/2014/main" id="{00000000-0008-0000-0400-00009D010000}"/>
            </a:ext>
          </a:extLst>
        </xdr:cNvPr>
        <xdr:cNvSpPr txBox="1"/>
      </xdr:nvSpPr>
      <xdr:spPr>
        <a:xfrm>
          <a:off x="16598900" y="14089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58420</xdr:rowOff>
    </xdr:from>
    <xdr:to>
      <xdr:col>82</xdr:col>
      <xdr:colOff>196850</xdr:colOff>
      <xdr:row>82</xdr:row>
      <xdr:rowOff>58420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6421100" y="14117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160037</xdr:rowOff>
    </xdr:from>
    <xdr:ext cx="762000" cy="259045"/>
    <xdr:sp macro="" textlink="">
      <xdr:nvSpPr>
        <xdr:cNvPr id="415" name="公債費以外最大値テキスト">
          <a:extLst>
            <a:ext uri="{FF2B5EF4-FFF2-40B4-BE49-F238E27FC236}">
              <a16:creationId xmlns:a16="http://schemas.microsoft.com/office/drawing/2014/main" id="{00000000-0008-0000-0400-00009F010000}"/>
            </a:ext>
          </a:extLst>
        </xdr:cNvPr>
        <xdr:cNvSpPr txBox="1"/>
      </xdr:nvSpPr>
      <xdr:spPr>
        <a:xfrm>
          <a:off x="16598900" y="1250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73660</xdr:rowOff>
    </xdr:from>
    <xdr:to>
      <xdr:col>82</xdr:col>
      <xdr:colOff>196850</xdr:colOff>
      <xdr:row>74</xdr:row>
      <xdr:rowOff>73660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6421100" y="12760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80</xdr:row>
      <xdr:rowOff>66039</xdr:rowOff>
    </xdr:from>
    <xdr:to>
      <xdr:col>82</xdr:col>
      <xdr:colOff>107950</xdr:colOff>
      <xdr:row>80</xdr:row>
      <xdr:rowOff>138430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5671800" y="13782039"/>
          <a:ext cx="8382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96538</xdr:rowOff>
    </xdr:from>
    <xdr:ext cx="762000" cy="259045"/>
    <xdr:sp macro="" textlink="">
      <xdr:nvSpPr>
        <xdr:cNvPr id="418" name="公債費以外平均値テキスト">
          <a:extLst>
            <a:ext uri="{FF2B5EF4-FFF2-40B4-BE49-F238E27FC236}">
              <a16:creationId xmlns:a16="http://schemas.microsoft.com/office/drawing/2014/main" id="{00000000-0008-0000-0400-0000A2010000}"/>
            </a:ext>
          </a:extLst>
        </xdr:cNvPr>
        <xdr:cNvSpPr txBox="1"/>
      </xdr:nvSpPr>
      <xdr:spPr>
        <a:xfrm>
          <a:off x="16598900" y="13298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80011</xdr:rowOff>
    </xdr:from>
    <xdr:to>
      <xdr:col>82</xdr:col>
      <xdr:colOff>158750</xdr:colOff>
      <xdr:row>79</xdr:row>
      <xdr:rowOff>10161</xdr:rowOff>
    </xdr:to>
    <xdr:sp macro="" textlink="">
      <xdr:nvSpPr>
        <xdr:cNvPr id="419" name="フローチャート: 判断 418">
          <a:extLst>
            <a:ext uri="{FF2B5EF4-FFF2-40B4-BE49-F238E27FC236}">
              <a16:creationId xmlns:a16="http://schemas.microsoft.com/office/drawing/2014/main" id="{00000000-0008-0000-0400-0000A3010000}"/>
            </a:ext>
          </a:extLst>
        </xdr:cNvPr>
        <xdr:cNvSpPr/>
      </xdr:nvSpPr>
      <xdr:spPr>
        <a:xfrm>
          <a:off x="16459200" y="134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119380</xdr:rowOff>
    </xdr:from>
    <xdr:to>
      <xdr:col>78</xdr:col>
      <xdr:colOff>69850</xdr:colOff>
      <xdr:row>80</xdr:row>
      <xdr:rowOff>66039</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4782800" y="13663930"/>
          <a:ext cx="889000" cy="118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38100</xdr:rowOff>
    </xdr:from>
    <xdr:to>
      <xdr:col>78</xdr:col>
      <xdr:colOff>120650</xdr:colOff>
      <xdr:row>78</xdr:row>
      <xdr:rowOff>139700</xdr:rowOff>
    </xdr:to>
    <xdr:sp macro="" textlink="">
      <xdr:nvSpPr>
        <xdr:cNvPr id="421" name="フローチャート: 判断 420">
          <a:extLst>
            <a:ext uri="{FF2B5EF4-FFF2-40B4-BE49-F238E27FC236}">
              <a16:creationId xmlns:a16="http://schemas.microsoft.com/office/drawing/2014/main" id="{00000000-0008-0000-0400-0000A5010000}"/>
            </a:ext>
          </a:extLst>
        </xdr:cNvPr>
        <xdr:cNvSpPr/>
      </xdr:nvSpPr>
      <xdr:spPr>
        <a:xfrm>
          <a:off x="15621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149877</xdr:rowOff>
    </xdr:from>
    <xdr:ext cx="7366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5290800" y="1318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119380</xdr:rowOff>
    </xdr:from>
    <xdr:to>
      <xdr:col>73</xdr:col>
      <xdr:colOff>180975</xdr:colOff>
      <xdr:row>79</xdr:row>
      <xdr:rowOff>138430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3893800" y="1366393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106680</xdr:rowOff>
    </xdr:from>
    <xdr:to>
      <xdr:col>74</xdr:col>
      <xdr:colOff>31750</xdr:colOff>
      <xdr:row>78</xdr:row>
      <xdr:rowOff>36830</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4732000" y="1330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47007</xdr:rowOff>
    </xdr:from>
    <xdr:ext cx="762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4401800" y="1307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138430</xdr:rowOff>
    </xdr:from>
    <xdr:to>
      <xdr:col>69</xdr:col>
      <xdr:colOff>92075</xdr:colOff>
      <xdr:row>79</xdr:row>
      <xdr:rowOff>165100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3004800" y="1368298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87630</xdr:rowOff>
    </xdr:from>
    <xdr:to>
      <xdr:col>69</xdr:col>
      <xdr:colOff>142875</xdr:colOff>
      <xdr:row>79</xdr:row>
      <xdr:rowOff>17780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3843000" y="1346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27957</xdr:rowOff>
    </xdr:from>
    <xdr:ext cx="762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3512800" y="13229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34289</xdr:rowOff>
    </xdr:from>
    <xdr:to>
      <xdr:col>65</xdr:col>
      <xdr:colOff>53975</xdr:colOff>
      <xdr:row>79</xdr:row>
      <xdr:rowOff>135889</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2954000" y="13578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146066</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2623800" y="13347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80</xdr:row>
      <xdr:rowOff>87630</xdr:rowOff>
    </xdr:from>
    <xdr:to>
      <xdr:col>82</xdr:col>
      <xdr:colOff>158750</xdr:colOff>
      <xdr:row>81</xdr:row>
      <xdr:rowOff>17780</xdr:rowOff>
    </xdr:to>
    <xdr:sp macro="" textlink="">
      <xdr:nvSpPr>
        <xdr:cNvPr id="436" name="楕円 435">
          <a:extLst>
            <a:ext uri="{FF2B5EF4-FFF2-40B4-BE49-F238E27FC236}">
              <a16:creationId xmlns:a16="http://schemas.microsoft.com/office/drawing/2014/main" id="{00000000-0008-0000-0400-0000B4010000}"/>
            </a:ext>
          </a:extLst>
        </xdr:cNvPr>
        <xdr:cNvSpPr/>
      </xdr:nvSpPr>
      <xdr:spPr>
        <a:xfrm>
          <a:off x="16459200" y="13803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80</xdr:row>
      <xdr:rowOff>59707</xdr:rowOff>
    </xdr:from>
    <xdr:ext cx="762000" cy="259045"/>
    <xdr:sp macro="" textlink="">
      <xdr:nvSpPr>
        <xdr:cNvPr id="437" name="公債費以外該当値テキスト">
          <a:extLst>
            <a:ext uri="{FF2B5EF4-FFF2-40B4-BE49-F238E27FC236}">
              <a16:creationId xmlns:a16="http://schemas.microsoft.com/office/drawing/2014/main" id="{00000000-0008-0000-0400-0000B5010000}"/>
            </a:ext>
          </a:extLst>
        </xdr:cNvPr>
        <xdr:cNvSpPr txBox="1"/>
      </xdr:nvSpPr>
      <xdr:spPr>
        <a:xfrm>
          <a:off x="16598900" y="13775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80</xdr:row>
      <xdr:rowOff>15239</xdr:rowOff>
    </xdr:from>
    <xdr:to>
      <xdr:col>78</xdr:col>
      <xdr:colOff>120650</xdr:colOff>
      <xdr:row>80</xdr:row>
      <xdr:rowOff>116839</xdr:rowOff>
    </xdr:to>
    <xdr:sp macro="" textlink="">
      <xdr:nvSpPr>
        <xdr:cNvPr id="438" name="楕円 437">
          <a:extLst>
            <a:ext uri="{FF2B5EF4-FFF2-40B4-BE49-F238E27FC236}">
              <a16:creationId xmlns:a16="http://schemas.microsoft.com/office/drawing/2014/main" id="{00000000-0008-0000-0400-0000B6010000}"/>
            </a:ext>
          </a:extLst>
        </xdr:cNvPr>
        <xdr:cNvSpPr/>
      </xdr:nvSpPr>
      <xdr:spPr>
        <a:xfrm>
          <a:off x="15621000" y="13731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101616</xdr:rowOff>
    </xdr:from>
    <xdr:ext cx="7366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290800" y="13817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68580</xdr:rowOff>
    </xdr:from>
    <xdr:to>
      <xdr:col>74</xdr:col>
      <xdr:colOff>31750</xdr:colOff>
      <xdr:row>79</xdr:row>
      <xdr:rowOff>170180</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4732000" y="13613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154957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3699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87630</xdr:rowOff>
    </xdr:from>
    <xdr:to>
      <xdr:col>69</xdr:col>
      <xdr:colOff>142875</xdr:colOff>
      <xdr:row>80</xdr:row>
      <xdr:rowOff>17780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3843000" y="1363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2557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371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114300</xdr:rowOff>
    </xdr:from>
    <xdr:to>
      <xdr:col>65</xdr:col>
      <xdr:colOff>53975</xdr:colOff>
      <xdr:row>80</xdr:row>
      <xdr:rowOff>44450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2954000" y="1365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29227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374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島根県飯南町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154506</xdr:rowOff>
    </xdr:from>
    <xdr:to>
      <xdr:col>29</xdr:col>
      <xdr:colOff>127000</xdr:colOff>
      <xdr:row>18</xdr:row>
      <xdr:rowOff>139366</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88081"/>
          <a:ext cx="0" cy="118501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111443</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245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139366</xdr:rowOff>
    </xdr:from>
    <xdr:to>
      <xdr:col>30</xdr:col>
      <xdr:colOff>25400</xdr:colOff>
      <xdr:row>18</xdr:row>
      <xdr:rowOff>139366</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2730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69433</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831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154506</xdr:rowOff>
    </xdr:from>
    <xdr:to>
      <xdr:col>30</xdr:col>
      <xdr:colOff>25400</xdr:colOff>
      <xdr:row>11</xdr:row>
      <xdr:rowOff>154506</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880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107304</xdr:rowOff>
    </xdr:from>
    <xdr:to>
      <xdr:col>29</xdr:col>
      <xdr:colOff>127000</xdr:colOff>
      <xdr:row>17</xdr:row>
      <xdr:rowOff>122801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3069579"/>
          <a:ext cx="647700" cy="154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14614</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28054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169537</xdr:rowOff>
    </xdr:from>
    <xdr:to>
      <xdr:col>29</xdr:col>
      <xdr:colOff>177800</xdr:colOff>
      <xdr:row>17</xdr:row>
      <xdr:rowOff>99687</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2960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122801</xdr:rowOff>
    </xdr:from>
    <xdr:to>
      <xdr:col>26</xdr:col>
      <xdr:colOff>50800</xdr:colOff>
      <xdr:row>17</xdr:row>
      <xdr:rowOff>150881</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3085076"/>
          <a:ext cx="698500" cy="280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17775</xdr:rowOff>
    </xdr:from>
    <xdr:to>
      <xdr:col>26</xdr:col>
      <xdr:colOff>101600</xdr:colOff>
      <xdr:row>17</xdr:row>
      <xdr:rowOff>119375</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29800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129552</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2748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150881</xdr:rowOff>
    </xdr:from>
    <xdr:to>
      <xdr:col>22</xdr:col>
      <xdr:colOff>114300</xdr:colOff>
      <xdr:row>17</xdr:row>
      <xdr:rowOff>161749</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3113156"/>
          <a:ext cx="698500" cy="108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36776</xdr:rowOff>
    </xdr:from>
    <xdr:to>
      <xdr:col>22</xdr:col>
      <xdr:colOff>165100</xdr:colOff>
      <xdr:row>17</xdr:row>
      <xdr:rowOff>138376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2999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148553</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2767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161749</xdr:rowOff>
    </xdr:from>
    <xdr:to>
      <xdr:col>18</xdr:col>
      <xdr:colOff>177800</xdr:colOff>
      <xdr:row>18</xdr:row>
      <xdr:rowOff>1687</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3124024"/>
          <a:ext cx="698500" cy="113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50949</xdr:rowOff>
    </xdr:from>
    <xdr:to>
      <xdr:col>19</xdr:col>
      <xdr:colOff>38100</xdr:colOff>
      <xdr:row>17</xdr:row>
      <xdr:rowOff>152549</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013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162726</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2782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29244</xdr:rowOff>
    </xdr:from>
    <xdr:to>
      <xdr:col>15</xdr:col>
      <xdr:colOff>101600</xdr:colOff>
      <xdr:row>18</xdr:row>
      <xdr:rowOff>130844</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1629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115621</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3249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56504</xdr:rowOff>
    </xdr:from>
    <xdr:to>
      <xdr:col>29</xdr:col>
      <xdr:colOff>177800</xdr:colOff>
      <xdr:row>17</xdr:row>
      <xdr:rowOff>158104</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30187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28581</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2990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72001</xdr:rowOff>
    </xdr:from>
    <xdr:to>
      <xdr:col>26</xdr:col>
      <xdr:colOff>101600</xdr:colOff>
      <xdr:row>18</xdr:row>
      <xdr:rowOff>2151</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30342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158378</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3120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100081</xdr:rowOff>
    </xdr:from>
    <xdr:to>
      <xdr:col>22</xdr:col>
      <xdr:colOff>165100</xdr:colOff>
      <xdr:row>18</xdr:row>
      <xdr:rowOff>30231</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0623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15008</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3148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110949</xdr:rowOff>
    </xdr:from>
    <xdr:to>
      <xdr:col>19</xdr:col>
      <xdr:colOff>38100</xdr:colOff>
      <xdr:row>18</xdr:row>
      <xdr:rowOff>41099</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0732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25876</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3159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122337</xdr:rowOff>
    </xdr:from>
    <xdr:to>
      <xdr:col>15</xdr:col>
      <xdr:colOff>101600</xdr:colOff>
      <xdr:row>18</xdr:row>
      <xdr:rowOff>52487</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0846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62664</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2853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208903</xdr:rowOff>
    </xdr:from>
    <xdr:to>
      <xdr:col>29</xdr:col>
      <xdr:colOff>127000</xdr:colOff>
      <xdr:row>37</xdr:row>
      <xdr:rowOff>18466</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133453"/>
          <a:ext cx="0" cy="100971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36</xdr:row>
      <xdr:rowOff>161993</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115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18466</xdr:rowOff>
    </xdr:from>
    <xdr:to>
      <xdr:col>30</xdr:col>
      <xdr:colOff>25400</xdr:colOff>
      <xdr:row>37</xdr:row>
      <xdr:rowOff>18466</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14316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123830</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876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208903</xdr:rowOff>
    </xdr:from>
    <xdr:to>
      <xdr:col>30</xdr:col>
      <xdr:colOff>25400</xdr:colOff>
      <xdr:row>33</xdr:row>
      <xdr:rowOff>208903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1334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77650</xdr:rowOff>
    </xdr:from>
    <xdr:to>
      <xdr:col>29</xdr:col>
      <xdr:colOff>127000</xdr:colOff>
      <xdr:row>35</xdr:row>
      <xdr:rowOff>83045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003800" y="6688000"/>
          <a:ext cx="647700" cy="53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67823</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6781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89295</xdr:rowOff>
    </xdr:from>
    <xdr:to>
      <xdr:col>29</xdr:col>
      <xdr:colOff>177800</xdr:colOff>
      <xdr:row>35</xdr:row>
      <xdr:rowOff>190895</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66996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77650</xdr:rowOff>
    </xdr:from>
    <xdr:to>
      <xdr:col>26</xdr:col>
      <xdr:colOff>50800</xdr:colOff>
      <xdr:row>35</xdr:row>
      <xdr:rowOff>101539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4305300" y="6688000"/>
          <a:ext cx="698500" cy="238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104570</xdr:rowOff>
    </xdr:from>
    <xdr:to>
      <xdr:col>26</xdr:col>
      <xdr:colOff>101600</xdr:colOff>
      <xdr:row>35</xdr:row>
      <xdr:rowOff>206170</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67149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190947</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6801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101539</xdr:rowOff>
    </xdr:from>
    <xdr:to>
      <xdr:col>22</xdr:col>
      <xdr:colOff>114300</xdr:colOff>
      <xdr:row>35</xdr:row>
      <xdr:rowOff>150011</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3606800" y="6711889"/>
          <a:ext cx="698500" cy="484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123630</xdr:rowOff>
    </xdr:from>
    <xdr:to>
      <xdr:col>22</xdr:col>
      <xdr:colOff>165100</xdr:colOff>
      <xdr:row>35</xdr:row>
      <xdr:rowOff>225230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67339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210007</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6820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113951</xdr:rowOff>
    </xdr:from>
    <xdr:to>
      <xdr:col>18</xdr:col>
      <xdr:colOff>177800</xdr:colOff>
      <xdr:row>35</xdr:row>
      <xdr:rowOff>150011</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2908300" y="6724301"/>
          <a:ext cx="698500" cy="360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145763</xdr:rowOff>
    </xdr:from>
    <xdr:to>
      <xdr:col>19</xdr:col>
      <xdr:colOff>38100</xdr:colOff>
      <xdr:row>35</xdr:row>
      <xdr:rowOff>247363</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67561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232140</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842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188722</xdr:rowOff>
    </xdr:from>
    <xdr:to>
      <xdr:col>15</xdr:col>
      <xdr:colOff>101600</xdr:colOff>
      <xdr:row>35</xdr:row>
      <xdr:rowOff>290322</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67990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275099</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6885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32245</xdr:rowOff>
    </xdr:from>
    <xdr:to>
      <xdr:col>29</xdr:col>
      <xdr:colOff>177800</xdr:colOff>
      <xdr:row>35</xdr:row>
      <xdr:rowOff>133845</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66425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220222</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6487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26850</xdr:rowOff>
    </xdr:from>
    <xdr:to>
      <xdr:col>26</xdr:col>
      <xdr:colOff>101600</xdr:colOff>
      <xdr:row>35</xdr:row>
      <xdr:rowOff>128450</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66372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138627</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6406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50739</xdr:rowOff>
    </xdr:from>
    <xdr:to>
      <xdr:col>22</xdr:col>
      <xdr:colOff>165100</xdr:colOff>
      <xdr:row>35</xdr:row>
      <xdr:rowOff>152339</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66610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162515</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6429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99211</xdr:rowOff>
    </xdr:from>
    <xdr:to>
      <xdr:col>19</xdr:col>
      <xdr:colOff>38100</xdr:colOff>
      <xdr:row>35</xdr:row>
      <xdr:rowOff>200811</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67095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210988</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6478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63151</xdr:rowOff>
    </xdr:from>
    <xdr:to>
      <xdr:col>15</xdr:col>
      <xdr:colOff>101600</xdr:colOff>
      <xdr:row>35</xdr:row>
      <xdr:rowOff>164751</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66735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174928</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6442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島根県飯南町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4,482
4,436
242.88
9,218,682
9,074,773
125,228
4,379,183
9,887,490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26.7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104,002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98243</xdr:rowOff>
    </xdr:from>
    <xdr:to>
      <xdr:col>24</xdr:col>
      <xdr:colOff>62865</xdr:colOff>
      <xdr:row>37</xdr:row>
      <xdr:rowOff>170746</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241743"/>
          <a:ext cx="1270" cy="1272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3123</xdr:rowOff>
    </xdr:from>
    <xdr:ext cx="599010"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18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170746</xdr:rowOff>
    </xdr:from>
    <xdr:to>
      <xdr:col>24</xdr:col>
      <xdr:colOff>152400</xdr:colOff>
      <xdr:row>37</xdr:row>
      <xdr:rowOff>170746</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14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44920</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016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98243</xdr:rowOff>
    </xdr:from>
    <xdr:to>
      <xdr:col>24</xdr:col>
      <xdr:colOff>152400</xdr:colOff>
      <xdr:row>30</xdr:row>
      <xdr:rowOff>98243</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241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133659</xdr:rowOff>
    </xdr:from>
    <xdr:to>
      <xdr:col>24</xdr:col>
      <xdr:colOff>63500</xdr:colOff>
      <xdr:row>36</xdr:row>
      <xdr:rowOff>155635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305859"/>
          <a:ext cx="838200" cy="21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67105</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0678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44228</xdr:rowOff>
    </xdr:from>
    <xdr:to>
      <xdr:col>24</xdr:col>
      <xdr:colOff>114300</xdr:colOff>
      <xdr:row>36</xdr:row>
      <xdr:rowOff>145828</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21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155635</xdr:rowOff>
    </xdr:from>
    <xdr:to>
      <xdr:col>19</xdr:col>
      <xdr:colOff>177800</xdr:colOff>
      <xdr:row>37</xdr:row>
      <xdr:rowOff>13852</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327835"/>
          <a:ext cx="889000" cy="29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51175</xdr:rowOff>
    </xdr:from>
    <xdr:to>
      <xdr:col>20</xdr:col>
      <xdr:colOff>38100</xdr:colOff>
      <xdr:row>36</xdr:row>
      <xdr:rowOff>152775</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22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169302</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5998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11793</xdr:rowOff>
    </xdr:from>
    <xdr:to>
      <xdr:col>15</xdr:col>
      <xdr:colOff>50800</xdr:colOff>
      <xdr:row>37</xdr:row>
      <xdr:rowOff>13852</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019300" y="6355443"/>
          <a:ext cx="889000" cy="2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67206</xdr:rowOff>
    </xdr:from>
    <xdr:to>
      <xdr:col>15</xdr:col>
      <xdr:colOff>101600</xdr:colOff>
      <xdr:row>36</xdr:row>
      <xdr:rowOff>168806</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23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13883</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014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11793</xdr:rowOff>
    </xdr:from>
    <xdr:to>
      <xdr:col>10</xdr:col>
      <xdr:colOff>114300</xdr:colOff>
      <xdr:row>37</xdr:row>
      <xdr:rowOff>42396</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355443"/>
          <a:ext cx="889000" cy="30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81093</xdr:rowOff>
    </xdr:from>
    <xdr:to>
      <xdr:col>10</xdr:col>
      <xdr:colOff>165100</xdr:colOff>
      <xdr:row>37</xdr:row>
      <xdr:rowOff>11243</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25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27770</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028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69448</xdr:rowOff>
    </xdr:from>
    <xdr:to>
      <xdr:col>6</xdr:col>
      <xdr:colOff>38100</xdr:colOff>
      <xdr:row>37</xdr:row>
      <xdr:rowOff>171048</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413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162175</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505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82859</xdr:rowOff>
    </xdr:from>
    <xdr:to>
      <xdr:col>24</xdr:col>
      <xdr:colOff>114300</xdr:colOff>
      <xdr:row>37</xdr:row>
      <xdr:rowOff>13009</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255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61286</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233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104835</xdr:rowOff>
    </xdr:from>
    <xdr:to>
      <xdr:col>20</xdr:col>
      <xdr:colOff>38100</xdr:colOff>
      <xdr:row>37</xdr:row>
      <xdr:rowOff>34985</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277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26112</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6369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134502</xdr:rowOff>
    </xdr:from>
    <xdr:to>
      <xdr:col>15</xdr:col>
      <xdr:colOff>101600</xdr:colOff>
      <xdr:row>37</xdr:row>
      <xdr:rowOff>64652</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306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55779</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6399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132443</xdr:rowOff>
    </xdr:from>
    <xdr:to>
      <xdr:col>10</xdr:col>
      <xdr:colOff>165100</xdr:colOff>
      <xdr:row>37</xdr:row>
      <xdr:rowOff>62593</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304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53720</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6397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163046</xdr:rowOff>
    </xdr:from>
    <xdr:to>
      <xdr:col>6</xdr:col>
      <xdr:colOff>38100</xdr:colOff>
      <xdr:row>37</xdr:row>
      <xdr:rowOff>93196</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335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109723</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6110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143782</xdr:rowOff>
    </xdr:from>
    <xdr:to>
      <xdr:col>24</xdr:col>
      <xdr:colOff>62865</xdr:colOff>
      <xdr:row>58</xdr:row>
      <xdr:rowOff>94226</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716282"/>
          <a:ext cx="1270" cy="1322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98053</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42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94226</xdr:rowOff>
    </xdr:from>
    <xdr:to>
      <xdr:col>24</xdr:col>
      <xdr:colOff>152400</xdr:colOff>
      <xdr:row>58</xdr:row>
      <xdr:rowOff>94226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38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90459</xdr:rowOff>
    </xdr:from>
    <xdr:ext cx="690189"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49150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1,136,786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143782</xdr:rowOff>
    </xdr:from>
    <xdr:to>
      <xdr:col>24</xdr:col>
      <xdr:colOff>152400</xdr:colOff>
      <xdr:row>50</xdr:row>
      <xdr:rowOff>143782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716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75412</xdr:rowOff>
    </xdr:from>
    <xdr:to>
      <xdr:col>24</xdr:col>
      <xdr:colOff>63500</xdr:colOff>
      <xdr:row>57</xdr:row>
      <xdr:rowOff>87446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848062"/>
          <a:ext cx="838200" cy="12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24317</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6255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1440</xdr:rowOff>
    </xdr:from>
    <xdr:to>
      <xdr:col>24</xdr:col>
      <xdr:colOff>114300</xdr:colOff>
      <xdr:row>57</xdr:row>
      <xdr:rowOff>103040</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7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87446</xdr:rowOff>
    </xdr:from>
    <xdr:to>
      <xdr:col>19</xdr:col>
      <xdr:colOff>177800</xdr:colOff>
      <xdr:row>57</xdr:row>
      <xdr:rowOff>91807</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860096"/>
          <a:ext cx="889000" cy="4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5522</xdr:rowOff>
    </xdr:from>
    <xdr:to>
      <xdr:col>20</xdr:col>
      <xdr:colOff>38100</xdr:colOff>
      <xdr:row>57</xdr:row>
      <xdr:rowOff>107122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77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123649</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553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91807</xdr:rowOff>
    </xdr:from>
    <xdr:to>
      <xdr:col>15</xdr:col>
      <xdr:colOff>50800</xdr:colOff>
      <xdr:row>57</xdr:row>
      <xdr:rowOff>106952</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864457"/>
          <a:ext cx="889000" cy="15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39268</xdr:rowOff>
    </xdr:from>
    <xdr:to>
      <xdr:col>15</xdr:col>
      <xdr:colOff>101600</xdr:colOff>
      <xdr:row>57</xdr:row>
      <xdr:rowOff>140868</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8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157395</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587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106952</xdr:rowOff>
    </xdr:from>
    <xdr:to>
      <xdr:col>10</xdr:col>
      <xdr:colOff>114300</xdr:colOff>
      <xdr:row>57</xdr:row>
      <xdr:rowOff>131587</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879602"/>
          <a:ext cx="889000" cy="24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52315</xdr:rowOff>
    </xdr:from>
    <xdr:to>
      <xdr:col>10</xdr:col>
      <xdr:colOff>165100</xdr:colOff>
      <xdr:row>57</xdr:row>
      <xdr:rowOff>153915</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2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170442</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19795" y="9600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145038</xdr:rowOff>
    </xdr:from>
    <xdr:to>
      <xdr:col>6</xdr:col>
      <xdr:colOff>38100</xdr:colOff>
      <xdr:row>58</xdr:row>
      <xdr:rowOff>75188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917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66315</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30795" y="10010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24612</xdr:rowOff>
    </xdr:from>
    <xdr:to>
      <xdr:col>24</xdr:col>
      <xdr:colOff>114300</xdr:colOff>
      <xdr:row>57</xdr:row>
      <xdr:rowOff>126212</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797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3039</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775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36646</xdr:rowOff>
    </xdr:from>
    <xdr:to>
      <xdr:col>20</xdr:col>
      <xdr:colOff>38100</xdr:colOff>
      <xdr:row>57</xdr:row>
      <xdr:rowOff>138246</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809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129373</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9902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41007</xdr:rowOff>
    </xdr:from>
    <xdr:to>
      <xdr:col>15</xdr:col>
      <xdr:colOff>101600</xdr:colOff>
      <xdr:row>57</xdr:row>
      <xdr:rowOff>142607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813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133734</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9906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56152</xdr:rowOff>
    </xdr:from>
    <xdr:to>
      <xdr:col>10</xdr:col>
      <xdr:colOff>165100</xdr:colOff>
      <xdr:row>57</xdr:row>
      <xdr:rowOff>157752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828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148879</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9921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80787</xdr:rowOff>
    </xdr:from>
    <xdr:to>
      <xdr:col>6</xdr:col>
      <xdr:colOff>38100</xdr:colOff>
      <xdr:row>58</xdr:row>
      <xdr:rowOff>10937</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853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27464</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30795" y="9628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91539</xdr:rowOff>
    </xdr:from>
    <xdr:to>
      <xdr:col>24</xdr:col>
      <xdr:colOff>62865</xdr:colOff>
      <xdr:row>78</xdr:row>
      <xdr:rowOff>137272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435939"/>
          <a:ext cx="1270" cy="1074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141099</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141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137272</xdr:rowOff>
    </xdr:from>
    <xdr:to>
      <xdr:col>24</xdr:col>
      <xdr:colOff>152400</xdr:colOff>
      <xdr:row>78</xdr:row>
      <xdr:rowOff>137272</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10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38216</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211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91539</xdr:rowOff>
    </xdr:from>
    <xdr:to>
      <xdr:col>24</xdr:col>
      <xdr:colOff>152400</xdr:colOff>
      <xdr:row>72</xdr:row>
      <xdr:rowOff>91539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435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84044</xdr:rowOff>
    </xdr:from>
    <xdr:to>
      <xdr:col>24</xdr:col>
      <xdr:colOff>63500</xdr:colOff>
      <xdr:row>77</xdr:row>
      <xdr:rowOff>146055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3285694"/>
          <a:ext cx="838200" cy="6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99359</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1295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76482</xdr:rowOff>
    </xdr:from>
    <xdr:to>
      <xdr:col>24</xdr:col>
      <xdr:colOff>114300</xdr:colOff>
      <xdr:row>78</xdr:row>
      <xdr:rowOff>6632</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27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84044</xdr:rowOff>
    </xdr:from>
    <xdr:to>
      <xdr:col>19</xdr:col>
      <xdr:colOff>177800</xdr:colOff>
      <xdr:row>77</xdr:row>
      <xdr:rowOff>137460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285694"/>
          <a:ext cx="889000" cy="53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81663</xdr:rowOff>
    </xdr:from>
    <xdr:to>
      <xdr:col>20</xdr:col>
      <xdr:colOff>38100</xdr:colOff>
      <xdr:row>78</xdr:row>
      <xdr:rowOff>11813</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28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2940</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3376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137460</xdr:rowOff>
    </xdr:from>
    <xdr:to>
      <xdr:col>15</xdr:col>
      <xdr:colOff>50800</xdr:colOff>
      <xdr:row>77</xdr:row>
      <xdr:rowOff>146896</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339110"/>
          <a:ext cx="889000" cy="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92749</xdr:rowOff>
    </xdr:from>
    <xdr:to>
      <xdr:col>15</xdr:col>
      <xdr:colOff>101600</xdr:colOff>
      <xdr:row>78</xdr:row>
      <xdr:rowOff>22899</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29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14026</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3387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146896</xdr:rowOff>
    </xdr:from>
    <xdr:to>
      <xdr:col>10</xdr:col>
      <xdr:colOff>114300</xdr:colOff>
      <xdr:row>78</xdr:row>
      <xdr:rowOff>42673</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348546"/>
          <a:ext cx="889000" cy="67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110832</xdr:rowOff>
    </xdr:from>
    <xdr:to>
      <xdr:col>10</xdr:col>
      <xdr:colOff>165100</xdr:colOff>
      <xdr:row>78</xdr:row>
      <xdr:rowOff>40982</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31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32109</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3405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16151</xdr:rowOff>
    </xdr:from>
    <xdr:to>
      <xdr:col>6</xdr:col>
      <xdr:colOff>38100</xdr:colOff>
      <xdr:row>78</xdr:row>
      <xdr:rowOff>117751</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89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108878</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3481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95255</xdr:rowOff>
    </xdr:from>
    <xdr:to>
      <xdr:col>24</xdr:col>
      <xdr:colOff>114300</xdr:colOff>
      <xdr:row>78</xdr:row>
      <xdr:rowOff>25405</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296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73682</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275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33244</xdr:rowOff>
    </xdr:from>
    <xdr:to>
      <xdr:col>20</xdr:col>
      <xdr:colOff>38100</xdr:colOff>
      <xdr:row>77</xdr:row>
      <xdr:rowOff>134844</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234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151371</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30111" y="13010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86660</xdr:rowOff>
    </xdr:from>
    <xdr:to>
      <xdr:col>15</xdr:col>
      <xdr:colOff>101600</xdr:colOff>
      <xdr:row>78</xdr:row>
      <xdr:rowOff>16810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288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33337</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41111" y="13063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96096</xdr:rowOff>
    </xdr:from>
    <xdr:to>
      <xdr:col>10</xdr:col>
      <xdr:colOff>165100</xdr:colOff>
      <xdr:row>78</xdr:row>
      <xdr:rowOff>26246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297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42773</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52111" y="13072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163323</xdr:rowOff>
    </xdr:from>
    <xdr:to>
      <xdr:col>6</xdr:col>
      <xdr:colOff>38100</xdr:colOff>
      <xdr:row>78</xdr:row>
      <xdr:rowOff>93473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364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110000</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63111" y="13140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18520</xdr:rowOff>
    </xdr:from>
    <xdr:to>
      <xdr:col>24</xdr:col>
      <xdr:colOff>62865</xdr:colOff>
      <xdr:row>97</xdr:row>
      <xdr:rowOff>108755</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449020"/>
          <a:ext cx="1270" cy="1290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112582</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743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108755</xdr:rowOff>
    </xdr:from>
    <xdr:to>
      <xdr:col>24</xdr:col>
      <xdr:colOff>152400</xdr:colOff>
      <xdr:row>97</xdr:row>
      <xdr:rowOff>108755</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739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136647</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224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18520</xdr:rowOff>
    </xdr:from>
    <xdr:to>
      <xdr:col>24</xdr:col>
      <xdr:colOff>152400</xdr:colOff>
      <xdr:row>90</xdr:row>
      <xdr:rowOff>18520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449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145286</xdr:rowOff>
    </xdr:from>
    <xdr:to>
      <xdr:col>24</xdr:col>
      <xdr:colOff>63500</xdr:colOff>
      <xdr:row>92</xdr:row>
      <xdr:rowOff>80318</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3797300" y="15747236"/>
          <a:ext cx="838200" cy="106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128295</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2445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149868</xdr:rowOff>
    </xdr:from>
    <xdr:to>
      <xdr:col>24</xdr:col>
      <xdr:colOff>114300</xdr:colOff>
      <xdr:row>95</xdr:row>
      <xdr:rowOff>80018</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26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61733</xdr:rowOff>
    </xdr:from>
    <xdr:to>
      <xdr:col>19</xdr:col>
      <xdr:colOff>177800</xdr:colOff>
      <xdr:row>92</xdr:row>
      <xdr:rowOff>80318</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2908300" y="15835133"/>
          <a:ext cx="889000" cy="1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25433</xdr:rowOff>
    </xdr:from>
    <xdr:to>
      <xdr:col>20</xdr:col>
      <xdr:colOff>38100</xdr:colOff>
      <xdr:row>95</xdr:row>
      <xdr:rowOff>127033</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313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118160</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405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61733</xdr:rowOff>
    </xdr:from>
    <xdr:to>
      <xdr:col>15</xdr:col>
      <xdr:colOff>50800</xdr:colOff>
      <xdr:row>93</xdr:row>
      <xdr:rowOff>143532</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019300" y="15835133"/>
          <a:ext cx="889000" cy="253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133783</xdr:rowOff>
    </xdr:from>
    <xdr:to>
      <xdr:col>15</xdr:col>
      <xdr:colOff>101600</xdr:colOff>
      <xdr:row>95</xdr:row>
      <xdr:rowOff>63933</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25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55060</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342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143532</xdr:rowOff>
    </xdr:from>
    <xdr:to>
      <xdr:col>10</xdr:col>
      <xdr:colOff>114300</xdr:colOff>
      <xdr:row>94</xdr:row>
      <xdr:rowOff>18504</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1130300" y="16088382"/>
          <a:ext cx="889000" cy="46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133705</xdr:rowOff>
    </xdr:from>
    <xdr:to>
      <xdr:col>10</xdr:col>
      <xdr:colOff>165100</xdr:colOff>
      <xdr:row>96</xdr:row>
      <xdr:rowOff>63855</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54982</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514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105953</xdr:rowOff>
    </xdr:from>
    <xdr:to>
      <xdr:col>6</xdr:col>
      <xdr:colOff>38100</xdr:colOff>
      <xdr:row>96</xdr:row>
      <xdr:rowOff>36103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393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27230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486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94486</xdr:rowOff>
    </xdr:from>
    <xdr:to>
      <xdr:col>24</xdr:col>
      <xdr:colOff>114300</xdr:colOff>
      <xdr:row>92</xdr:row>
      <xdr:rowOff>24636</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569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117363</xdr:rowOff>
    </xdr:from>
    <xdr:ext cx="599010"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5547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29518</xdr:rowOff>
    </xdr:from>
    <xdr:to>
      <xdr:col>20</xdr:col>
      <xdr:colOff>38100</xdr:colOff>
      <xdr:row>92</xdr:row>
      <xdr:rowOff>131118</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5802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147645</xdr:rowOff>
    </xdr:from>
    <xdr:ext cx="59901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497795" y="15578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10933</xdr:rowOff>
    </xdr:from>
    <xdr:to>
      <xdr:col>15</xdr:col>
      <xdr:colOff>101600</xdr:colOff>
      <xdr:row>92</xdr:row>
      <xdr:rowOff>112533</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5784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90</xdr:row>
      <xdr:rowOff>129060</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08795" y="15559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92732</xdr:rowOff>
    </xdr:from>
    <xdr:to>
      <xdr:col>10</xdr:col>
      <xdr:colOff>165100</xdr:colOff>
      <xdr:row>94</xdr:row>
      <xdr:rowOff>22882</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037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39409</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19795" y="15812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139154</xdr:rowOff>
    </xdr:from>
    <xdr:to>
      <xdr:col>6</xdr:col>
      <xdr:colOff>38100</xdr:colOff>
      <xdr:row>94</xdr:row>
      <xdr:rowOff>69304</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084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85831</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30795" y="15859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147465</xdr:rowOff>
    </xdr:from>
    <xdr:to>
      <xdr:col>54</xdr:col>
      <xdr:colOff>189865</xdr:colOff>
      <xdr:row>38</xdr:row>
      <xdr:rowOff>31353</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462415"/>
          <a:ext cx="1270" cy="1084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35180</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550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31353</xdr:rowOff>
    </xdr:from>
    <xdr:to>
      <xdr:col>55</xdr:col>
      <xdr:colOff>88900</xdr:colOff>
      <xdr:row>38</xdr:row>
      <xdr:rowOff>31353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546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94142</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5237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147465</xdr:rowOff>
    </xdr:from>
    <xdr:to>
      <xdr:col>55</xdr:col>
      <xdr:colOff>88900</xdr:colOff>
      <xdr:row>31</xdr:row>
      <xdr:rowOff>147465</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46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123849</xdr:rowOff>
    </xdr:from>
    <xdr:to>
      <xdr:col>55</xdr:col>
      <xdr:colOff>0</xdr:colOff>
      <xdr:row>34</xdr:row>
      <xdr:rowOff>129356</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9639300" y="5953149"/>
          <a:ext cx="838200" cy="5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127870</xdr:rowOff>
    </xdr:from>
    <xdr:ext cx="599010"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61286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149443</xdr:rowOff>
    </xdr:from>
    <xdr:to>
      <xdr:col>55</xdr:col>
      <xdr:colOff>50800</xdr:colOff>
      <xdr:row>36</xdr:row>
      <xdr:rowOff>79593</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6150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83893</xdr:rowOff>
    </xdr:from>
    <xdr:to>
      <xdr:col>50</xdr:col>
      <xdr:colOff>114300</xdr:colOff>
      <xdr:row>34</xdr:row>
      <xdr:rowOff>129356</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8750300" y="5913193"/>
          <a:ext cx="889000" cy="45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14757</xdr:rowOff>
    </xdr:from>
    <xdr:to>
      <xdr:col>50</xdr:col>
      <xdr:colOff>165100</xdr:colOff>
      <xdr:row>36</xdr:row>
      <xdr:rowOff>116357</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6186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107484</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39795" y="6279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70948</xdr:rowOff>
    </xdr:from>
    <xdr:to>
      <xdr:col>45</xdr:col>
      <xdr:colOff>177800</xdr:colOff>
      <xdr:row>34</xdr:row>
      <xdr:rowOff>83893</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7861300" y="5728798"/>
          <a:ext cx="889000" cy="184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55259</xdr:rowOff>
    </xdr:from>
    <xdr:to>
      <xdr:col>46</xdr:col>
      <xdr:colOff>38100</xdr:colOff>
      <xdr:row>36</xdr:row>
      <xdr:rowOff>156859</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6227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147986</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50795" y="6320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70948</xdr:rowOff>
    </xdr:from>
    <xdr:to>
      <xdr:col>41</xdr:col>
      <xdr:colOff>50800</xdr:colOff>
      <xdr:row>35</xdr:row>
      <xdr:rowOff>43164</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6972300" y="5728798"/>
          <a:ext cx="889000" cy="315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37204</xdr:rowOff>
    </xdr:from>
    <xdr:to>
      <xdr:col>41</xdr:col>
      <xdr:colOff>101600</xdr:colOff>
      <xdr:row>35</xdr:row>
      <xdr:rowOff>138804</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6037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129931</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61795" y="6130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50920</xdr:rowOff>
    </xdr:from>
    <xdr:to>
      <xdr:col>36</xdr:col>
      <xdr:colOff>165100</xdr:colOff>
      <xdr:row>37</xdr:row>
      <xdr:rowOff>152520</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639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143647</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672795" y="6487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73049</xdr:rowOff>
    </xdr:from>
    <xdr:to>
      <xdr:col>55</xdr:col>
      <xdr:colOff>50800</xdr:colOff>
      <xdr:row>35</xdr:row>
      <xdr:rowOff>3199</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5902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95926</xdr:rowOff>
    </xdr:from>
    <xdr:ext cx="599010"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5753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78556</xdr:rowOff>
    </xdr:from>
    <xdr:to>
      <xdr:col>50</xdr:col>
      <xdr:colOff>165100</xdr:colOff>
      <xdr:row>35</xdr:row>
      <xdr:rowOff>8706</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590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25233</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39795" y="5683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33093</xdr:rowOff>
    </xdr:from>
    <xdr:to>
      <xdr:col>46</xdr:col>
      <xdr:colOff>38100</xdr:colOff>
      <xdr:row>34</xdr:row>
      <xdr:rowOff>134693</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5862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151220</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50795" y="5637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20148</xdr:rowOff>
    </xdr:from>
    <xdr:to>
      <xdr:col>41</xdr:col>
      <xdr:colOff>101600</xdr:colOff>
      <xdr:row>33</xdr:row>
      <xdr:rowOff>121748</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5677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138275</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61795" y="5453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163814</xdr:rowOff>
    </xdr:from>
    <xdr:to>
      <xdr:col>36</xdr:col>
      <xdr:colOff>165100</xdr:colOff>
      <xdr:row>35</xdr:row>
      <xdr:rowOff>93964</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5993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110491</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672795" y="5768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a:extLst>
            <a:ext uri="{FF2B5EF4-FFF2-40B4-BE49-F238E27FC236}">
              <a16:creationId xmlns:a16="http://schemas.microsoft.com/office/drawing/2014/main" id="{00000000-0008-0000-06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75465</xdr:rowOff>
    </xdr:from>
    <xdr:to>
      <xdr:col>54</xdr:col>
      <xdr:colOff>189865</xdr:colOff>
      <xdr:row>59</xdr:row>
      <xdr:rowOff>39693</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flipV="1">
          <a:off x="10475595" y="8647965"/>
          <a:ext cx="1270" cy="1507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43520</xdr:rowOff>
    </xdr:from>
    <xdr:ext cx="469744" cy="259045"/>
    <xdr:sp macro="" textlink="">
      <xdr:nvSpPr>
        <xdr:cNvPr id="339" name="普通建設事業費最小値テキスト">
          <a:extLst>
            <a:ext uri="{FF2B5EF4-FFF2-40B4-BE49-F238E27FC236}">
              <a16:creationId xmlns:a16="http://schemas.microsoft.com/office/drawing/2014/main" id="{00000000-0008-0000-0600-000053010000}"/>
            </a:ext>
          </a:extLst>
        </xdr:cNvPr>
        <xdr:cNvSpPr txBox="1"/>
      </xdr:nvSpPr>
      <xdr:spPr>
        <a:xfrm>
          <a:off x="10528300" y="10159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39693</xdr:rowOff>
    </xdr:from>
    <xdr:to>
      <xdr:col>55</xdr:col>
      <xdr:colOff>88900</xdr:colOff>
      <xdr:row>59</xdr:row>
      <xdr:rowOff>39693</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10155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22142</xdr:rowOff>
    </xdr:from>
    <xdr:ext cx="690189" cy="259045"/>
    <xdr:sp macro="" textlink="">
      <xdr:nvSpPr>
        <xdr:cNvPr id="341" name="普通建設事業費最大値テキスト">
          <a:extLst>
            <a:ext uri="{FF2B5EF4-FFF2-40B4-BE49-F238E27FC236}">
              <a16:creationId xmlns:a16="http://schemas.microsoft.com/office/drawing/2014/main" id="{00000000-0008-0000-0600-000055010000}"/>
            </a:ext>
          </a:extLst>
        </xdr:cNvPr>
        <xdr:cNvSpPr txBox="1"/>
      </xdr:nvSpPr>
      <xdr:spPr>
        <a:xfrm>
          <a:off x="10528300" y="84231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1,984,298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75465</xdr:rowOff>
    </xdr:from>
    <xdr:to>
      <xdr:col>55</xdr:col>
      <xdr:colOff>88900</xdr:colOff>
      <xdr:row>50</xdr:row>
      <xdr:rowOff>75465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8647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85660</xdr:rowOff>
    </xdr:from>
    <xdr:to>
      <xdr:col>55</xdr:col>
      <xdr:colOff>0</xdr:colOff>
      <xdr:row>58</xdr:row>
      <xdr:rowOff>69405</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9639300" y="9858310"/>
          <a:ext cx="838200" cy="155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89927</xdr:rowOff>
    </xdr:from>
    <xdr:ext cx="599010" cy="259045"/>
    <xdr:sp macro="" textlink="">
      <xdr:nvSpPr>
        <xdr:cNvPr id="344" name="普通建設事業費平均値テキスト">
          <a:extLst>
            <a:ext uri="{FF2B5EF4-FFF2-40B4-BE49-F238E27FC236}">
              <a16:creationId xmlns:a16="http://schemas.microsoft.com/office/drawing/2014/main" id="{00000000-0008-0000-0600-000058010000}"/>
            </a:ext>
          </a:extLst>
        </xdr:cNvPr>
        <xdr:cNvSpPr txBox="1"/>
      </xdr:nvSpPr>
      <xdr:spPr>
        <a:xfrm>
          <a:off x="10528300" y="98625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295,341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111500</xdr:rowOff>
    </xdr:from>
    <xdr:to>
      <xdr:col>55</xdr:col>
      <xdr:colOff>50800</xdr:colOff>
      <xdr:row>58</xdr:row>
      <xdr:rowOff>41650</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10426700" y="988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51898</xdr:rowOff>
    </xdr:from>
    <xdr:to>
      <xdr:col>50</xdr:col>
      <xdr:colOff>114300</xdr:colOff>
      <xdr:row>58</xdr:row>
      <xdr:rowOff>69405</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8750300" y="9995998"/>
          <a:ext cx="889000" cy="17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121471</xdr:rowOff>
    </xdr:from>
    <xdr:to>
      <xdr:col>50</xdr:col>
      <xdr:colOff>165100</xdr:colOff>
      <xdr:row>58</xdr:row>
      <xdr:rowOff>51621</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9588500" y="989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68148</xdr:rowOff>
    </xdr:from>
    <xdr:ext cx="599010"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9339795" y="9669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55114</xdr:rowOff>
    </xdr:from>
    <xdr:to>
      <xdr:col>45</xdr:col>
      <xdr:colOff>177800</xdr:colOff>
      <xdr:row>58</xdr:row>
      <xdr:rowOff>51898</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7861300" y="9827764"/>
          <a:ext cx="889000" cy="168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125120</xdr:rowOff>
    </xdr:from>
    <xdr:to>
      <xdr:col>46</xdr:col>
      <xdr:colOff>38100</xdr:colOff>
      <xdr:row>58</xdr:row>
      <xdr:rowOff>55270</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8699500" y="989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71797</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8450795" y="9672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23322</xdr:rowOff>
    </xdr:from>
    <xdr:to>
      <xdr:col>41</xdr:col>
      <xdr:colOff>50800</xdr:colOff>
      <xdr:row>57</xdr:row>
      <xdr:rowOff>55114</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6972300" y="9795972"/>
          <a:ext cx="889000" cy="31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107162</xdr:rowOff>
    </xdr:from>
    <xdr:to>
      <xdr:col>41</xdr:col>
      <xdr:colOff>101600</xdr:colOff>
      <xdr:row>58</xdr:row>
      <xdr:rowOff>37312</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7810500" y="9879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28439</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561795" y="9972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20111</xdr:rowOff>
    </xdr:from>
    <xdr:to>
      <xdr:col>36</xdr:col>
      <xdr:colOff>165100</xdr:colOff>
      <xdr:row>58</xdr:row>
      <xdr:rowOff>121711</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6921500" y="9964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112838</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6672795" y="10056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34860</xdr:rowOff>
    </xdr:from>
    <xdr:to>
      <xdr:col>55</xdr:col>
      <xdr:colOff>50800</xdr:colOff>
      <xdr:row>57</xdr:row>
      <xdr:rowOff>136460</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10426700" y="9807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57737</xdr:rowOff>
    </xdr:from>
    <xdr:ext cx="599010" cy="259045"/>
    <xdr:sp macro="" textlink="">
      <xdr:nvSpPr>
        <xdr:cNvPr id="363" name="普通建設事業費該当値テキスト">
          <a:extLst>
            <a:ext uri="{FF2B5EF4-FFF2-40B4-BE49-F238E27FC236}">
              <a16:creationId xmlns:a16="http://schemas.microsoft.com/office/drawing/2014/main" id="{00000000-0008-0000-0600-00006B010000}"/>
            </a:ext>
          </a:extLst>
        </xdr:cNvPr>
        <xdr:cNvSpPr txBox="1"/>
      </xdr:nvSpPr>
      <xdr:spPr>
        <a:xfrm>
          <a:off x="10528300" y="9658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18605</xdr:rowOff>
    </xdr:from>
    <xdr:to>
      <xdr:col>50</xdr:col>
      <xdr:colOff>165100</xdr:colOff>
      <xdr:row>58</xdr:row>
      <xdr:rowOff>120205</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9588500" y="9962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111332</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339795" y="10055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1098</xdr:rowOff>
    </xdr:from>
    <xdr:to>
      <xdr:col>46</xdr:col>
      <xdr:colOff>38100</xdr:colOff>
      <xdr:row>58</xdr:row>
      <xdr:rowOff>102698</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8699500" y="9945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93825</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450795" y="10037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4314</xdr:rowOff>
    </xdr:from>
    <xdr:to>
      <xdr:col>41</xdr:col>
      <xdr:colOff>101600</xdr:colOff>
      <xdr:row>57</xdr:row>
      <xdr:rowOff>105914</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7810500" y="977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122441</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61795" y="9552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143972</xdr:rowOff>
    </xdr:from>
    <xdr:to>
      <xdr:col>36</xdr:col>
      <xdr:colOff>165100</xdr:colOff>
      <xdr:row>57</xdr:row>
      <xdr:rowOff>74122</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6921500" y="9745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90649</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672795" y="9520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57513</xdr:rowOff>
    </xdr:from>
    <xdr:to>
      <xdr:col>54</xdr:col>
      <xdr:colOff>189865</xdr:colOff>
      <xdr:row>79</xdr:row>
      <xdr:rowOff>98879</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230463"/>
          <a:ext cx="1270" cy="1412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4190</xdr:rowOff>
    </xdr:from>
    <xdr:ext cx="690189"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20056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57513</xdr:rowOff>
    </xdr:from>
    <xdr:to>
      <xdr:col>55</xdr:col>
      <xdr:colOff>88900</xdr:colOff>
      <xdr:row>71</xdr:row>
      <xdr:rowOff>57513</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230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169014</xdr:rowOff>
    </xdr:from>
    <xdr:to>
      <xdr:col>55</xdr:col>
      <xdr:colOff>0</xdr:colOff>
      <xdr:row>79</xdr:row>
      <xdr:rowOff>24650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9639300" y="13542114"/>
          <a:ext cx="838200" cy="2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166082</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3677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143205</xdr:rowOff>
    </xdr:from>
    <xdr:to>
      <xdr:col>55</xdr:col>
      <xdr:colOff>50800</xdr:colOff>
      <xdr:row>79</xdr:row>
      <xdr:rowOff>73355</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51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153944</xdr:rowOff>
    </xdr:from>
    <xdr:to>
      <xdr:col>50</xdr:col>
      <xdr:colOff>114300</xdr:colOff>
      <xdr:row>78</xdr:row>
      <xdr:rowOff>169014</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8750300" y="13527044"/>
          <a:ext cx="889000" cy="15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134472</xdr:rowOff>
    </xdr:from>
    <xdr:to>
      <xdr:col>50</xdr:col>
      <xdr:colOff>165100</xdr:colOff>
      <xdr:row>79</xdr:row>
      <xdr:rowOff>64622</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507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55749</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600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153944</xdr:rowOff>
    </xdr:from>
    <xdr:to>
      <xdr:col>45</xdr:col>
      <xdr:colOff>177800</xdr:colOff>
      <xdr:row>78</xdr:row>
      <xdr:rowOff>159787</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7861300" y="13527044"/>
          <a:ext cx="889000" cy="5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146106</xdr:rowOff>
    </xdr:from>
    <xdr:to>
      <xdr:col>46</xdr:col>
      <xdr:colOff>38100</xdr:colOff>
      <xdr:row>79</xdr:row>
      <xdr:rowOff>76256</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519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67383</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611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132662</xdr:rowOff>
    </xdr:from>
    <xdr:to>
      <xdr:col>41</xdr:col>
      <xdr:colOff>50800</xdr:colOff>
      <xdr:row>78</xdr:row>
      <xdr:rowOff>159787</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6972300" y="13334312"/>
          <a:ext cx="889000" cy="19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132890</xdr:rowOff>
    </xdr:from>
    <xdr:to>
      <xdr:col>41</xdr:col>
      <xdr:colOff>101600</xdr:colOff>
      <xdr:row>79</xdr:row>
      <xdr:rowOff>63040</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50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54167</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598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693</xdr:rowOff>
    </xdr:from>
    <xdr:to>
      <xdr:col>36</xdr:col>
      <xdr:colOff>165100</xdr:colOff>
      <xdr:row>79</xdr:row>
      <xdr:rowOff>102293</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54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93420</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63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145300</xdr:rowOff>
    </xdr:from>
    <xdr:to>
      <xdr:col>55</xdr:col>
      <xdr:colOff>50800</xdr:colOff>
      <xdr:row>79</xdr:row>
      <xdr:rowOff>75450</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51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121634</xdr:rowOff>
    </xdr:from>
    <xdr:ext cx="534377"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494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118214</xdr:rowOff>
    </xdr:from>
    <xdr:to>
      <xdr:col>50</xdr:col>
      <xdr:colOff>165100</xdr:colOff>
      <xdr:row>79</xdr:row>
      <xdr:rowOff>48364</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491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64891</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72111" y="13266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103144</xdr:rowOff>
    </xdr:from>
    <xdr:to>
      <xdr:col>46</xdr:col>
      <xdr:colOff>38100</xdr:colOff>
      <xdr:row>79</xdr:row>
      <xdr:rowOff>33294</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476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77</xdr:row>
      <xdr:rowOff>49821</xdr:rowOff>
    </xdr:from>
    <xdr:ext cx="59901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50795" y="13251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108987</xdr:rowOff>
    </xdr:from>
    <xdr:to>
      <xdr:col>41</xdr:col>
      <xdr:colOff>101600</xdr:colOff>
      <xdr:row>79</xdr:row>
      <xdr:rowOff>39137</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482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77</xdr:row>
      <xdr:rowOff>55664</xdr:rowOff>
    </xdr:from>
    <xdr:ext cx="59901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61795" y="13257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81862</xdr:rowOff>
    </xdr:from>
    <xdr:to>
      <xdr:col>36</xdr:col>
      <xdr:colOff>165100</xdr:colOff>
      <xdr:row>78</xdr:row>
      <xdr:rowOff>12012</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283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28539</xdr:rowOff>
    </xdr:from>
    <xdr:ext cx="59901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672795" y="13058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21970</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143419</xdr:rowOff>
    </xdr:from>
    <xdr:to>
      <xdr:col>54</xdr:col>
      <xdr:colOff>189865</xdr:colOff>
      <xdr:row>99</xdr:row>
      <xdr:rowOff>98879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573919"/>
          <a:ext cx="1270" cy="1498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102706</xdr:rowOff>
    </xdr:from>
    <xdr:ext cx="249299"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7076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98879</xdr:rowOff>
    </xdr:from>
    <xdr:to>
      <xdr:col>55</xdr:col>
      <xdr:colOff>88900</xdr:colOff>
      <xdr:row>99</xdr:row>
      <xdr:rowOff>98879</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90096</xdr:rowOff>
    </xdr:from>
    <xdr:ext cx="690189"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34914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1,376,584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143419</xdr:rowOff>
    </xdr:from>
    <xdr:to>
      <xdr:col>55</xdr:col>
      <xdr:colOff>88900</xdr:colOff>
      <xdr:row>90</xdr:row>
      <xdr:rowOff>143419</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573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148169</xdr:rowOff>
    </xdr:from>
    <xdr:to>
      <xdr:col>55</xdr:col>
      <xdr:colOff>0</xdr:colOff>
      <xdr:row>99</xdr:row>
      <xdr:rowOff>11362</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6950269"/>
          <a:ext cx="838200" cy="34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44132</xdr:rowOff>
    </xdr:from>
    <xdr:ext cx="599010"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6747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21255</xdr:rowOff>
    </xdr:from>
    <xdr:to>
      <xdr:col>55</xdr:col>
      <xdr:colOff>50800</xdr:colOff>
      <xdr:row>98</xdr:row>
      <xdr:rowOff>122855</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8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167264</xdr:rowOff>
    </xdr:from>
    <xdr:to>
      <xdr:col>50</xdr:col>
      <xdr:colOff>114300</xdr:colOff>
      <xdr:row>99</xdr:row>
      <xdr:rowOff>11362</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8750300" y="16969364"/>
          <a:ext cx="889000" cy="15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44664</xdr:rowOff>
    </xdr:from>
    <xdr:to>
      <xdr:col>50</xdr:col>
      <xdr:colOff>165100</xdr:colOff>
      <xdr:row>98</xdr:row>
      <xdr:rowOff>146264</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846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162791</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39795" y="16621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108396</xdr:rowOff>
    </xdr:from>
    <xdr:to>
      <xdr:col>45</xdr:col>
      <xdr:colOff>177800</xdr:colOff>
      <xdr:row>98</xdr:row>
      <xdr:rowOff>167264</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7861300" y="16739046"/>
          <a:ext cx="889000" cy="230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57206</xdr:rowOff>
    </xdr:from>
    <xdr:to>
      <xdr:col>46</xdr:col>
      <xdr:colOff>38100</xdr:colOff>
      <xdr:row>98</xdr:row>
      <xdr:rowOff>158806</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859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3883</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50795" y="16634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108396</xdr:rowOff>
    </xdr:from>
    <xdr:to>
      <xdr:col>41</xdr:col>
      <xdr:colOff>50800</xdr:colOff>
      <xdr:row>98</xdr:row>
      <xdr:rowOff>80741</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6972300" y="16739046"/>
          <a:ext cx="889000" cy="143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23687</xdr:rowOff>
    </xdr:from>
    <xdr:to>
      <xdr:col>41</xdr:col>
      <xdr:colOff>101600</xdr:colOff>
      <xdr:row>98</xdr:row>
      <xdr:rowOff>125287</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825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116414</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61795" y="16918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96811</xdr:rowOff>
    </xdr:from>
    <xdr:to>
      <xdr:col>36</xdr:col>
      <xdr:colOff>165100</xdr:colOff>
      <xdr:row>99</xdr:row>
      <xdr:rowOff>26961</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898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99</xdr:row>
      <xdr:rowOff>18088</xdr:rowOff>
    </xdr:from>
    <xdr:ext cx="59901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672795" y="16991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97369</xdr:rowOff>
    </xdr:from>
    <xdr:to>
      <xdr:col>55</xdr:col>
      <xdr:colOff>50800</xdr:colOff>
      <xdr:row>99</xdr:row>
      <xdr:rowOff>27519</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899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12296</xdr:rowOff>
    </xdr:from>
    <xdr:ext cx="599010"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814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132012</xdr:rowOff>
    </xdr:from>
    <xdr:to>
      <xdr:col>50</xdr:col>
      <xdr:colOff>165100</xdr:colOff>
      <xdr:row>99</xdr:row>
      <xdr:rowOff>62162</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934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53289</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7026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116464</xdr:rowOff>
    </xdr:from>
    <xdr:to>
      <xdr:col>46</xdr:col>
      <xdr:colOff>38100</xdr:colOff>
      <xdr:row>99</xdr:row>
      <xdr:rowOff>46614</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91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37741</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7011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57596</xdr:rowOff>
    </xdr:from>
    <xdr:to>
      <xdr:col>41</xdr:col>
      <xdr:colOff>101600</xdr:colOff>
      <xdr:row>97</xdr:row>
      <xdr:rowOff>159196</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688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4273</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61795" y="16463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29941</xdr:rowOff>
    </xdr:from>
    <xdr:to>
      <xdr:col>36</xdr:col>
      <xdr:colOff>165100</xdr:colOff>
      <xdr:row>98</xdr:row>
      <xdr:rowOff>131541</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832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148068</xdr:rowOff>
    </xdr:from>
    <xdr:ext cx="59901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672795" y="16607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92727</xdr:rowOff>
    </xdr:from>
    <xdr:ext cx="685572"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760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154162</xdr:rowOff>
    </xdr:from>
    <xdr:to>
      <xdr:col>85</xdr:col>
      <xdr:colOff>126364</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297662"/>
          <a:ext cx="1269" cy="1433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66526</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75307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100839</xdr:rowOff>
    </xdr:from>
    <xdr:ext cx="690189"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07288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1,128,613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154162</xdr:rowOff>
    </xdr:from>
    <xdr:to>
      <xdr:col>86</xdr:col>
      <xdr:colOff>25400</xdr:colOff>
      <xdr:row>30</xdr:row>
      <xdr:rowOff>154162</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297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162671</xdr:rowOff>
    </xdr:from>
    <xdr:to>
      <xdr:col>85</xdr:col>
      <xdr:colOff>127000</xdr:colOff>
      <xdr:row>38</xdr:row>
      <xdr:rowOff>64077</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506321"/>
          <a:ext cx="838200" cy="72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110975</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6260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132548</xdr:rowOff>
    </xdr:from>
    <xdr:to>
      <xdr:col>85</xdr:col>
      <xdr:colOff>177800</xdr:colOff>
      <xdr:row>39</xdr:row>
      <xdr:rowOff>62698</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647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162671</xdr:rowOff>
    </xdr:from>
    <xdr:to>
      <xdr:col>81</xdr:col>
      <xdr:colOff>50800</xdr:colOff>
      <xdr:row>37</xdr:row>
      <xdr:rowOff>169885</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4592300" y="6506321"/>
          <a:ext cx="889000" cy="7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131738</xdr:rowOff>
    </xdr:from>
    <xdr:to>
      <xdr:col>81</xdr:col>
      <xdr:colOff>101600</xdr:colOff>
      <xdr:row>39</xdr:row>
      <xdr:rowOff>61888</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6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53015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739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169885</xdr:rowOff>
    </xdr:from>
    <xdr:to>
      <xdr:col>76</xdr:col>
      <xdr:colOff>114300</xdr:colOff>
      <xdr:row>38</xdr:row>
      <xdr:rowOff>170433</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3703300" y="6513535"/>
          <a:ext cx="889000" cy="171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133103</xdr:rowOff>
    </xdr:from>
    <xdr:to>
      <xdr:col>76</xdr:col>
      <xdr:colOff>165100</xdr:colOff>
      <xdr:row>39</xdr:row>
      <xdr:rowOff>63253</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64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54380</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740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170433</xdr:rowOff>
    </xdr:from>
    <xdr:to>
      <xdr:col>71</xdr:col>
      <xdr:colOff>177800</xdr:colOff>
      <xdr:row>39</xdr:row>
      <xdr:rowOff>18576</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2814300" y="6685533"/>
          <a:ext cx="889000" cy="19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135147</xdr:rowOff>
    </xdr:from>
    <xdr:to>
      <xdr:col>72</xdr:col>
      <xdr:colOff>38100</xdr:colOff>
      <xdr:row>39</xdr:row>
      <xdr:rowOff>65297</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65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56424</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742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144156</xdr:rowOff>
    </xdr:from>
    <xdr:to>
      <xdr:col>67</xdr:col>
      <xdr:colOff>101600</xdr:colOff>
      <xdr:row>39</xdr:row>
      <xdr:rowOff>74306</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65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65433</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751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13277</xdr:rowOff>
    </xdr:from>
    <xdr:to>
      <xdr:col>85</xdr:col>
      <xdr:colOff>177800</xdr:colOff>
      <xdr:row>38</xdr:row>
      <xdr:rowOff>114877</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528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36154</xdr:rowOff>
    </xdr:from>
    <xdr:ext cx="599010"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379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111872</xdr:rowOff>
    </xdr:from>
    <xdr:to>
      <xdr:col>81</xdr:col>
      <xdr:colOff>101600</xdr:colOff>
      <xdr:row>38</xdr:row>
      <xdr:rowOff>42022</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455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36</xdr:row>
      <xdr:rowOff>58549</xdr:rowOff>
    </xdr:from>
    <xdr:ext cx="59901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181795" y="6230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119085</xdr:rowOff>
    </xdr:from>
    <xdr:to>
      <xdr:col>76</xdr:col>
      <xdr:colOff>165100</xdr:colOff>
      <xdr:row>38</xdr:row>
      <xdr:rowOff>49236</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46273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36</xdr:row>
      <xdr:rowOff>65762</xdr:rowOff>
    </xdr:from>
    <xdr:ext cx="59901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292795" y="6237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119633</xdr:rowOff>
    </xdr:from>
    <xdr:to>
      <xdr:col>72</xdr:col>
      <xdr:colOff>38100</xdr:colOff>
      <xdr:row>39</xdr:row>
      <xdr:rowOff>49783</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634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66310</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36111" y="6409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139226</xdr:rowOff>
    </xdr:from>
    <xdr:to>
      <xdr:col>67</xdr:col>
      <xdr:colOff>101600</xdr:colOff>
      <xdr:row>39</xdr:row>
      <xdr:rowOff>69376</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654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85903</xdr:rowOff>
    </xdr:from>
    <xdr:ext cx="534377"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47111" y="6429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56</xdr:row>
      <xdr:rowOff>35577</xdr:rowOff>
    </xdr:from>
    <xdr:ext cx="467179"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1978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168927</xdr:rowOff>
    </xdr:from>
    <xdr:ext cx="46717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1978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51</xdr:row>
      <xdr:rowOff>130827</xdr:rowOff>
    </xdr:from>
    <xdr:ext cx="46717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1978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92727</xdr:rowOff>
    </xdr:from>
    <xdr:ext cx="46717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1978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115697</xdr:rowOff>
    </xdr:from>
    <xdr:to>
      <xdr:col>85</xdr:col>
      <xdr:colOff>126364</xdr:colOff>
      <xdr:row>59</xdr:row>
      <xdr:rowOff>44450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flipV="1">
          <a:off x="16317595" y="8688197"/>
          <a:ext cx="1269" cy="1471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81932</xdr:rowOff>
    </xdr:from>
    <xdr:ext cx="249299" cy="259045"/>
    <xdr:sp macro="" textlink="">
      <xdr:nvSpPr>
        <xdr:cNvPr id="571" name="失業対策事業費最小値テキスト">
          <a:extLst>
            <a:ext uri="{FF2B5EF4-FFF2-40B4-BE49-F238E27FC236}">
              <a16:creationId xmlns:a16="http://schemas.microsoft.com/office/drawing/2014/main" id="{00000000-0008-0000-0600-00003B020000}"/>
            </a:ext>
          </a:extLst>
        </xdr:cNvPr>
        <xdr:cNvSpPr txBox="1"/>
      </xdr:nvSpPr>
      <xdr:spPr>
        <a:xfrm>
          <a:off x="16370300" y="101974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62374</xdr:rowOff>
    </xdr:from>
    <xdr:ext cx="469744" cy="259045"/>
    <xdr:sp macro="" textlink="">
      <xdr:nvSpPr>
        <xdr:cNvPr id="573" name="失業対策事業費最大値テキスト">
          <a:extLst>
            <a:ext uri="{FF2B5EF4-FFF2-40B4-BE49-F238E27FC236}">
              <a16:creationId xmlns:a16="http://schemas.microsoft.com/office/drawing/2014/main" id="{00000000-0008-0000-0600-00003D020000}"/>
            </a:ext>
          </a:extLst>
        </xdr:cNvPr>
        <xdr:cNvSpPr txBox="1"/>
      </xdr:nvSpPr>
      <xdr:spPr>
        <a:xfrm>
          <a:off x="16370300" y="8463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115697</xdr:rowOff>
    </xdr:from>
    <xdr:to>
      <xdr:col>86</xdr:col>
      <xdr:colOff>25400</xdr:colOff>
      <xdr:row>50</xdr:row>
      <xdr:rowOff>115697</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8688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170832</xdr:rowOff>
    </xdr:from>
    <xdr:ext cx="313932" cy="259045"/>
    <xdr:sp macro="" textlink="">
      <xdr:nvSpPr>
        <xdr:cNvPr id="576" name="失業対策事業費平均値テキスト">
          <a:extLst>
            <a:ext uri="{FF2B5EF4-FFF2-40B4-BE49-F238E27FC236}">
              <a16:creationId xmlns:a16="http://schemas.microsoft.com/office/drawing/2014/main" id="{00000000-0008-0000-0600-000040020000}"/>
            </a:ext>
          </a:extLst>
        </xdr:cNvPr>
        <xdr:cNvSpPr txBox="1"/>
      </xdr:nvSpPr>
      <xdr:spPr>
        <a:xfrm>
          <a:off x="16370300" y="994348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147955</xdr:rowOff>
    </xdr:from>
    <xdr:to>
      <xdr:col>85</xdr:col>
      <xdr:colOff>177800</xdr:colOff>
      <xdr:row>59</xdr:row>
      <xdr:rowOff>78105</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6268700" y="10092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150241</xdr:rowOff>
    </xdr:from>
    <xdr:to>
      <xdr:col>81</xdr:col>
      <xdr:colOff>101600</xdr:colOff>
      <xdr:row>59</xdr:row>
      <xdr:rowOff>80391</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5430500" y="1009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57</xdr:row>
      <xdr:rowOff>96918</xdr:rowOff>
    </xdr:from>
    <xdr:ext cx="313932"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24333" y="98695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165100</xdr:rowOff>
    </xdr:from>
    <xdr:to>
      <xdr:col>76</xdr:col>
      <xdr:colOff>165100</xdr:colOff>
      <xdr:row>59</xdr:row>
      <xdr:rowOff>95250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4541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165100</xdr:rowOff>
    </xdr:from>
    <xdr:to>
      <xdr:col>72</xdr:col>
      <xdr:colOff>38100</xdr:colOff>
      <xdr:row>59</xdr:row>
      <xdr:rowOff>95250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365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162814</xdr:rowOff>
    </xdr:from>
    <xdr:to>
      <xdr:col>67</xdr:col>
      <xdr:colOff>101600</xdr:colOff>
      <xdr:row>59</xdr:row>
      <xdr:rowOff>92964</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2763500" y="1010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109491</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98821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126382</xdr:rowOff>
    </xdr:from>
    <xdr:ext cx="249299" cy="259045"/>
    <xdr:sp macro="" textlink="">
      <xdr:nvSpPr>
        <xdr:cNvPr id="595" name="失業対策事業費該当値テキスト">
          <a:extLst>
            <a:ext uri="{FF2B5EF4-FFF2-40B4-BE49-F238E27FC236}">
              <a16:creationId xmlns:a16="http://schemas.microsoft.com/office/drawing/2014/main" id="{00000000-0008-0000-0600-000053020000}"/>
            </a:ext>
          </a:extLst>
        </xdr:cNvPr>
        <xdr:cNvSpPr txBox="1"/>
      </xdr:nvSpPr>
      <xdr:spPr>
        <a:xfrm>
          <a:off x="16370300" y="100704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111777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4467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111777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357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23823</xdr:rowOff>
    </xdr:from>
    <xdr:to>
      <xdr:col>85</xdr:col>
      <xdr:colOff>126364</xdr:colOff>
      <xdr:row>78</xdr:row>
      <xdr:rowOff>151482</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196773"/>
          <a:ext cx="1269" cy="1327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155309</xdr:rowOff>
    </xdr:from>
    <xdr:ext cx="534377"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528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151482</xdr:rowOff>
    </xdr:from>
    <xdr:to>
      <xdr:col>86</xdr:col>
      <xdr:colOff>25400</xdr:colOff>
      <xdr:row>78</xdr:row>
      <xdr:rowOff>151482</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524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141950</xdr:rowOff>
    </xdr:from>
    <xdr:ext cx="599010"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972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730,828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23823</xdr:rowOff>
    </xdr:from>
    <xdr:to>
      <xdr:col>86</xdr:col>
      <xdr:colOff>25400</xdr:colOff>
      <xdr:row>71</xdr:row>
      <xdr:rowOff>23823</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196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168289</xdr:rowOff>
    </xdr:from>
    <xdr:to>
      <xdr:col>85</xdr:col>
      <xdr:colOff>127000</xdr:colOff>
      <xdr:row>76</xdr:row>
      <xdr:rowOff>87995</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5481300" y="13027039"/>
          <a:ext cx="838200" cy="91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157456</xdr:rowOff>
    </xdr:from>
    <xdr:ext cx="599010"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3187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7579</xdr:rowOff>
    </xdr:from>
    <xdr:to>
      <xdr:col>85</xdr:col>
      <xdr:colOff>177800</xdr:colOff>
      <xdr:row>77</xdr:row>
      <xdr:rowOff>109179</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320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168289</xdr:rowOff>
    </xdr:from>
    <xdr:to>
      <xdr:col>81</xdr:col>
      <xdr:colOff>50800</xdr:colOff>
      <xdr:row>76</xdr:row>
      <xdr:rowOff>67926</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4592300" y="13027039"/>
          <a:ext cx="889000" cy="71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10638</xdr:rowOff>
    </xdr:from>
    <xdr:to>
      <xdr:col>81</xdr:col>
      <xdr:colOff>101600</xdr:colOff>
      <xdr:row>77</xdr:row>
      <xdr:rowOff>112238</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321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103365</xdr:rowOff>
    </xdr:from>
    <xdr:ext cx="59901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181795" y="13305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67926</xdr:rowOff>
    </xdr:from>
    <xdr:to>
      <xdr:col>76</xdr:col>
      <xdr:colOff>114300</xdr:colOff>
      <xdr:row>76</xdr:row>
      <xdr:rowOff>69645</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3703300" y="13098126"/>
          <a:ext cx="889000" cy="1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36632</xdr:rowOff>
    </xdr:from>
    <xdr:to>
      <xdr:col>76</xdr:col>
      <xdr:colOff>165100</xdr:colOff>
      <xdr:row>77</xdr:row>
      <xdr:rowOff>138232</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32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129359</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292795" y="13331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69645</xdr:rowOff>
    </xdr:from>
    <xdr:to>
      <xdr:col>71</xdr:col>
      <xdr:colOff>177800</xdr:colOff>
      <xdr:row>76</xdr:row>
      <xdr:rowOff>81831</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2814300" y="13099845"/>
          <a:ext cx="889000" cy="12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50507</xdr:rowOff>
    </xdr:from>
    <xdr:to>
      <xdr:col>72</xdr:col>
      <xdr:colOff>38100</xdr:colOff>
      <xdr:row>77</xdr:row>
      <xdr:rowOff>152107</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325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143234</xdr:rowOff>
    </xdr:from>
    <xdr:ext cx="59901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03795" y="13344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124225</xdr:rowOff>
    </xdr:from>
    <xdr:to>
      <xdr:col>67</xdr:col>
      <xdr:colOff>101600</xdr:colOff>
      <xdr:row>78</xdr:row>
      <xdr:rowOff>54375</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3325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78</xdr:row>
      <xdr:rowOff>45502</xdr:rowOff>
    </xdr:from>
    <xdr:ext cx="59901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14795" y="13418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37195</xdr:rowOff>
    </xdr:from>
    <xdr:to>
      <xdr:col>85</xdr:col>
      <xdr:colOff>177800</xdr:colOff>
      <xdr:row>76</xdr:row>
      <xdr:rowOff>138795</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3067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60072</xdr:rowOff>
    </xdr:from>
    <xdr:ext cx="599010"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2918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117488</xdr:rowOff>
    </xdr:from>
    <xdr:to>
      <xdr:col>81</xdr:col>
      <xdr:colOff>101600</xdr:colOff>
      <xdr:row>76</xdr:row>
      <xdr:rowOff>47637</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297623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64165</xdr:rowOff>
    </xdr:from>
    <xdr:ext cx="59901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181795" y="12751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17126</xdr:rowOff>
    </xdr:from>
    <xdr:to>
      <xdr:col>76</xdr:col>
      <xdr:colOff>165100</xdr:colOff>
      <xdr:row>76</xdr:row>
      <xdr:rowOff>118726</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3047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135252</xdr:rowOff>
    </xdr:from>
    <xdr:ext cx="59901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292795" y="12822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18845</xdr:rowOff>
    </xdr:from>
    <xdr:to>
      <xdr:col>72</xdr:col>
      <xdr:colOff>38100</xdr:colOff>
      <xdr:row>76</xdr:row>
      <xdr:rowOff>120445</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304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136972</xdr:rowOff>
    </xdr:from>
    <xdr:ext cx="599010"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03795" y="12824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31031</xdr:rowOff>
    </xdr:from>
    <xdr:to>
      <xdr:col>67</xdr:col>
      <xdr:colOff>101600</xdr:colOff>
      <xdr:row>76</xdr:row>
      <xdr:rowOff>132631</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3061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149157</xdr:rowOff>
    </xdr:from>
    <xdr:ext cx="599010"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14795" y="12836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94707</xdr:rowOff>
    </xdr:from>
    <xdr:to>
      <xdr:col>85</xdr:col>
      <xdr:colOff>126364</xdr:colOff>
      <xdr:row>99</xdr:row>
      <xdr:rowOff>35886</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525207"/>
          <a:ext cx="1269" cy="1484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39713</xdr:rowOff>
    </xdr:from>
    <xdr:ext cx="469744"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7013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35886</xdr:rowOff>
    </xdr:from>
    <xdr:to>
      <xdr:col>86</xdr:col>
      <xdr:colOff>25400</xdr:colOff>
      <xdr:row>99</xdr:row>
      <xdr:rowOff>35886</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7009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41384</xdr:rowOff>
    </xdr:from>
    <xdr:ext cx="690189"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3004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94707</xdr:rowOff>
    </xdr:from>
    <xdr:to>
      <xdr:col>86</xdr:col>
      <xdr:colOff>25400</xdr:colOff>
      <xdr:row>90</xdr:row>
      <xdr:rowOff>94707</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525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99910</xdr:rowOff>
    </xdr:from>
    <xdr:to>
      <xdr:col>85</xdr:col>
      <xdr:colOff>127000</xdr:colOff>
      <xdr:row>99</xdr:row>
      <xdr:rowOff>17494</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5481300" y="16902010"/>
          <a:ext cx="838200" cy="89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45967</xdr:rowOff>
    </xdr:from>
    <xdr:ext cx="599010"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6766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23090</xdr:rowOff>
    </xdr:from>
    <xdr:to>
      <xdr:col>85</xdr:col>
      <xdr:colOff>177800</xdr:colOff>
      <xdr:row>98</xdr:row>
      <xdr:rowOff>124690</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825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126791</xdr:rowOff>
    </xdr:from>
    <xdr:to>
      <xdr:col>81</xdr:col>
      <xdr:colOff>50800</xdr:colOff>
      <xdr:row>99</xdr:row>
      <xdr:rowOff>17494</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4592300" y="16928891"/>
          <a:ext cx="889000" cy="62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14570</xdr:rowOff>
    </xdr:from>
    <xdr:to>
      <xdr:col>81</xdr:col>
      <xdr:colOff>101600</xdr:colOff>
      <xdr:row>98</xdr:row>
      <xdr:rowOff>116170</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81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132697</xdr:rowOff>
    </xdr:from>
    <xdr:ext cx="59901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181795" y="16591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126791</xdr:rowOff>
    </xdr:from>
    <xdr:to>
      <xdr:col>76</xdr:col>
      <xdr:colOff>114300</xdr:colOff>
      <xdr:row>98</xdr:row>
      <xdr:rowOff>136940</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3703300" y="16928891"/>
          <a:ext cx="889000" cy="10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167599</xdr:rowOff>
    </xdr:from>
    <xdr:to>
      <xdr:col>76</xdr:col>
      <xdr:colOff>165100</xdr:colOff>
      <xdr:row>98</xdr:row>
      <xdr:rowOff>97749</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79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114276</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292795" y="16573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136940</xdr:rowOff>
    </xdr:from>
    <xdr:to>
      <xdr:col>71</xdr:col>
      <xdr:colOff>177800</xdr:colOff>
      <xdr:row>98</xdr:row>
      <xdr:rowOff>164748</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939040"/>
          <a:ext cx="889000" cy="27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62912</xdr:rowOff>
    </xdr:from>
    <xdr:to>
      <xdr:col>72</xdr:col>
      <xdr:colOff>38100</xdr:colOff>
      <xdr:row>98</xdr:row>
      <xdr:rowOff>164512</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865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9589</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640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98538</xdr:rowOff>
    </xdr:from>
    <xdr:to>
      <xdr:col>67</xdr:col>
      <xdr:colOff>101600</xdr:colOff>
      <xdr:row>99</xdr:row>
      <xdr:rowOff>28688</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90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45215</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675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49110</xdr:rowOff>
    </xdr:from>
    <xdr:to>
      <xdr:col>85</xdr:col>
      <xdr:colOff>177800</xdr:colOff>
      <xdr:row>98</xdr:row>
      <xdr:rowOff>150710</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851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1517</xdr:rowOff>
    </xdr:from>
    <xdr:ext cx="534377"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803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138144</xdr:rowOff>
    </xdr:from>
    <xdr:to>
      <xdr:col>81</xdr:col>
      <xdr:colOff>101600</xdr:colOff>
      <xdr:row>99</xdr:row>
      <xdr:rowOff>68294</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940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59421</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7032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75991</xdr:rowOff>
    </xdr:from>
    <xdr:to>
      <xdr:col>76</xdr:col>
      <xdr:colOff>165100</xdr:colOff>
      <xdr:row>99</xdr:row>
      <xdr:rowOff>6141</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878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168718</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25111" y="16970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86140</xdr:rowOff>
    </xdr:from>
    <xdr:to>
      <xdr:col>72</xdr:col>
      <xdr:colOff>38100</xdr:colOff>
      <xdr:row>99</xdr:row>
      <xdr:rowOff>16290</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888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7417</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36111" y="16980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113948</xdr:rowOff>
    </xdr:from>
    <xdr:to>
      <xdr:col>67</xdr:col>
      <xdr:colOff>101600</xdr:colOff>
      <xdr:row>99</xdr:row>
      <xdr:rowOff>44098</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916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35225</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47111" y="17008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a:extLst>
            <a:ext uri="{FF2B5EF4-FFF2-40B4-BE49-F238E27FC236}">
              <a16:creationId xmlns:a16="http://schemas.microsoft.com/office/drawing/2014/main" id="{00000000-0008-0000-06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145339</xdr:rowOff>
    </xdr:from>
    <xdr:to>
      <xdr:col>116</xdr:col>
      <xdr:colOff>62864</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2159595" y="5460289"/>
          <a:ext cx="1269" cy="1270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2" name="投資及び出資金最小値テキスト">
          <a:extLst>
            <a:ext uri="{FF2B5EF4-FFF2-40B4-BE49-F238E27FC236}">
              <a16:creationId xmlns:a16="http://schemas.microsoft.com/office/drawing/2014/main" id="{00000000-0008-0000-0600-0000E6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92016</xdr:rowOff>
    </xdr:from>
    <xdr:ext cx="534377" cy="259045"/>
    <xdr:sp macro="" textlink="">
      <xdr:nvSpPr>
        <xdr:cNvPr id="744" name="投資及び出資金最大値テキスト">
          <a:extLst>
            <a:ext uri="{FF2B5EF4-FFF2-40B4-BE49-F238E27FC236}">
              <a16:creationId xmlns:a16="http://schemas.microsoft.com/office/drawing/2014/main" id="{00000000-0008-0000-0600-0000E8020000}"/>
            </a:ext>
          </a:extLst>
        </xdr:cNvPr>
        <xdr:cNvSpPr txBox="1"/>
      </xdr:nvSpPr>
      <xdr:spPr>
        <a:xfrm>
          <a:off x="22212300" y="5235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145339</xdr:rowOff>
    </xdr:from>
    <xdr:to>
      <xdr:col>116</xdr:col>
      <xdr:colOff>152400</xdr:colOff>
      <xdr:row>31</xdr:row>
      <xdr:rowOff>145339</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5460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34449</xdr:rowOff>
    </xdr:from>
    <xdr:to>
      <xdr:col>116</xdr:col>
      <xdr:colOff>63500</xdr:colOff>
      <xdr:row>37</xdr:row>
      <xdr:rowOff>56528</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21323300" y="6206649"/>
          <a:ext cx="838200" cy="193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75042</xdr:rowOff>
    </xdr:from>
    <xdr:ext cx="469744" cy="259045"/>
    <xdr:sp macro="" textlink="">
      <xdr:nvSpPr>
        <xdr:cNvPr id="747" name="投資及び出資金平均値テキスト">
          <a:extLst>
            <a:ext uri="{FF2B5EF4-FFF2-40B4-BE49-F238E27FC236}">
              <a16:creationId xmlns:a16="http://schemas.microsoft.com/office/drawing/2014/main" id="{00000000-0008-0000-0600-0000EB020000}"/>
            </a:ext>
          </a:extLst>
        </xdr:cNvPr>
        <xdr:cNvSpPr txBox="1"/>
      </xdr:nvSpPr>
      <xdr:spPr>
        <a:xfrm>
          <a:off x="22212300" y="65901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96615</xdr:rowOff>
    </xdr:from>
    <xdr:to>
      <xdr:col>116</xdr:col>
      <xdr:colOff>114300</xdr:colOff>
      <xdr:row>39</xdr:row>
      <xdr:rowOff>26765</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2110700" y="6611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56528</xdr:rowOff>
    </xdr:from>
    <xdr:to>
      <xdr:col>111</xdr:col>
      <xdr:colOff>177800</xdr:colOff>
      <xdr:row>37</xdr:row>
      <xdr:rowOff>100438</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flipV="1">
          <a:off x="20434300" y="6400178"/>
          <a:ext cx="889000" cy="43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112599</xdr:rowOff>
    </xdr:from>
    <xdr:to>
      <xdr:col>112</xdr:col>
      <xdr:colOff>38100</xdr:colOff>
      <xdr:row>39</xdr:row>
      <xdr:rowOff>42749</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1272500" y="6627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33876</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428" y="6720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100438</xdr:rowOff>
    </xdr:from>
    <xdr:to>
      <xdr:col>107</xdr:col>
      <xdr:colOff>50800</xdr:colOff>
      <xdr:row>37</xdr:row>
      <xdr:rowOff>112382</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flipV="1">
          <a:off x="19545300" y="6444088"/>
          <a:ext cx="889000" cy="11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117475</xdr:rowOff>
    </xdr:from>
    <xdr:to>
      <xdr:col>107</xdr:col>
      <xdr:colOff>101600</xdr:colOff>
      <xdr:row>39</xdr:row>
      <xdr:rowOff>47625</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0383500" y="663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38752</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199428" y="6725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112382</xdr:rowOff>
    </xdr:from>
    <xdr:to>
      <xdr:col>102</xdr:col>
      <xdr:colOff>114300</xdr:colOff>
      <xdr:row>37</xdr:row>
      <xdr:rowOff>128499</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flipV="1">
          <a:off x="18656300" y="6456032"/>
          <a:ext cx="889000" cy="16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117684</xdr:rowOff>
    </xdr:from>
    <xdr:to>
      <xdr:col>102</xdr:col>
      <xdr:colOff>165100</xdr:colOff>
      <xdr:row>39</xdr:row>
      <xdr:rowOff>47834</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9494500" y="6632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38961</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10428" y="6725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97472</xdr:rowOff>
    </xdr:from>
    <xdr:to>
      <xdr:col>98</xdr:col>
      <xdr:colOff>38100</xdr:colOff>
      <xdr:row>39</xdr:row>
      <xdr:rowOff>27622</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8605500" y="6612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18749</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21428" y="6705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155099</xdr:rowOff>
    </xdr:from>
    <xdr:to>
      <xdr:col>116</xdr:col>
      <xdr:colOff>114300</xdr:colOff>
      <xdr:row>36</xdr:row>
      <xdr:rowOff>85249</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2110700" y="6155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6526</xdr:rowOff>
    </xdr:from>
    <xdr:ext cx="534377" cy="259045"/>
    <xdr:sp macro="" textlink="">
      <xdr:nvSpPr>
        <xdr:cNvPr id="766" name="投資及び出資金該当値テキスト">
          <a:extLst>
            <a:ext uri="{FF2B5EF4-FFF2-40B4-BE49-F238E27FC236}">
              <a16:creationId xmlns:a16="http://schemas.microsoft.com/office/drawing/2014/main" id="{00000000-0008-0000-0600-0000FE020000}"/>
            </a:ext>
          </a:extLst>
        </xdr:cNvPr>
        <xdr:cNvSpPr txBox="1"/>
      </xdr:nvSpPr>
      <xdr:spPr>
        <a:xfrm>
          <a:off x="22212300" y="6007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5728</xdr:rowOff>
    </xdr:from>
    <xdr:to>
      <xdr:col>112</xdr:col>
      <xdr:colOff>38100</xdr:colOff>
      <xdr:row>37</xdr:row>
      <xdr:rowOff>107328</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1272500" y="6349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35</xdr:row>
      <xdr:rowOff>123855</xdr:rowOff>
    </xdr:from>
    <xdr:ext cx="534377"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056111" y="6124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49638</xdr:rowOff>
    </xdr:from>
    <xdr:to>
      <xdr:col>107</xdr:col>
      <xdr:colOff>101600</xdr:colOff>
      <xdr:row>37</xdr:row>
      <xdr:rowOff>151238</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0383500" y="6393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35</xdr:row>
      <xdr:rowOff>167765</xdr:rowOff>
    </xdr:from>
    <xdr:ext cx="534377"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0167111" y="6168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61582</xdr:rowOff>
    </xdr:from>
    <xdr:to>
      <xdr:col>102</xdr:col>
      <xdr:colOff>165100</xdr:colOff>
      <xdr:row>37</xdr:row>
      <xdr:rowOff>163182</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9494500" y="6405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36</xdr:row>
      <xdr:rowOff>8259</xdr:rowOff>
    </xdr:from>
    <xdr:ext cx="534377"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9278111" y="6180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77699</xdr:rowOff>
    </xdr:from>
    <xdr:to>
      <xdr:col>98</xdr:col>
      <xdr:colOff>38100</xdr:colOff>
      <xdr:row>38</xdr:row>
      <xdr:rowOff>7849</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8605500" y="6421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36</xdr:row>
      <xdr:rowOff>24376</xdr:rowOff>
    </xdr:from>
    <xdr:ext cx="534377"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389111" y="6196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106032</xdr:rowOff>
    </xdr:from>
    <xdr:to>
      <xdr:col>116</xdr:col>
      <xdr:colOff>62864</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678532"/>
          <a:ext cx="1269" cy="1405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52709</xdr:rowOff>
    </xdr:from>
    <xdr:ext cx="599010"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453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106032</xdr:rowOff>
    </xdr:from>
    <xdr:to>
      <xdr:col>116</xdr:col>
      <xdr:colOff>152400</xdr:colOff>
      <xdr:row>50</xdr:row>
      <xdr:rowOff>106032</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678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133583</xdr:rowOff>
    </xdr:from>
    <xdr:to>
      <xdr:col>116</xdr:col>
      <xdr:colOff>63500</xdr:colOff>
      <xdr:row>58</xdr:row>
      <xdr:rowOff>133683</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1323300" y="10077683"/>
          <a:ext cx="838200" cy="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41551</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8142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18674</xdr:rowOff>
    </xdr:from>
    <xdr:to>
      <xdr:col>116</xdr:col>
      <xdr:colOff>114300</xdr:colOff>
      <xdr:row>58</xdr:row>
      <xdr:rowOff>120274</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62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133683</xdr:rowOff>
    </xdr:from>
    <xdr:to>
      <xdr:col>111</xdr:col>
      <xdr:colOff>177800</xdr:colOff>
      <xdr:row>58</xdr:row>
      <xdr:rowOff>133811</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20434300" y="10077783"/>
          <a:ext cx="889000" cy="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15912</xdr:rowOff>
    </xdr:from>
    <xdr:to>
      <xdr:col>112</xdr:col>
      <xdr:colOff>38100</xdr:colOff>
      <xdr:row>58</xdr:row>
      <xdr:rowOff>117512</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60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134039</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735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113127</xdr:rowOff>
    </xdr:from>
    <xdr:to>
      <xdr:col>107</xdr:col>
      <xdr:colOff>50800</xdr:colOff>
      <xdr:row>58</xdr:row>
      <xdr:rowOff>133811</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9545300" y="10057227"/>
          <a:ext cx="889000" cy="20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16013</xdr:rowOff>
    </xdr:from>
    <xdr:to>
      <xdr:col>107</xdr:col>
      <xdr:colOff>101600</xdr:colOff>
      <xdr:row>58</xdr:row>
      <xdr:rowOff>117613</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6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134140</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735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111948</xdr:rowOff>
    </xdr:from>
    <xdr:to>
      <xdr:col>102</xdr:col>
      <xdr:colOff>114300</xdr:colOff>
      <xdr:row>58</xdr:row>
      <xdr:rowOff>113127</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656300" y="10056048"/>
          <a:ext cx="889000" cy="1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14459</xdr:rowOff>
    </xdr:from>
    <xdr:to>
      <xdr:col>102</xdr:col>
      <xdr:colOff>165100</xdr:colOff>
      <xdr:row>58</xdr:row>
      <xdr:rowOff>116059</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958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132586</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733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44716</xdr:rowOff>
    </xdr:from>
    <xdr:to>
      <xdr:col>98</xdr:col>
      <xdr:colOff>38100</xdr:colOff>
      <xdr:row>58</xdr:row>
      <xdr:rowOff>146316</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98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162843</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764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82783</xdr:rowOff>
    </xdr:from>
    <xdr:to>
      <xdr:col>116</xdr:col>
      <xdr:colOff>114300</xdr:colOff>
      <xdr:row>59</xdr:row>
      <xdr:rowOff>12933</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026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169160</xdr:rowOff>
    </xdr:from>
    <xdr:ext cx="378565"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9418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82883</xdr:rowOff>
    </xdr:from>
    <xdr:to>
      <xdr:col>112</xdr:col>
      <xdr:colOff>38100</xdr:colOff>
      <xdr:row>59</xdr:row>
      <xdr:rowOff>13033</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026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4160</xdr:rowOff>
    </xdr:from>
    <xdr:ext cx="378565"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34017" y="101197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83011</xdr:rowOff>
    </xdr:from>
    <xdr:to>
      <xdr:col>107</xdr:col>
      <xdr:colOff>101600</xdr:colOff>
      <xdr:row>59</xdr:row>
      <xdr:rowOff>13161</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027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4288</xdr:rowOff>
    </xdr:from>
    <xdr:ext cx="378565"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245017" y="101198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62327</xdr:rowOff>
    </xdr:from>
    <xdr:to>
      <xdr:col>102</xdr:col>
      <xdr:colOff>165100</xdr:colOff>
      <xdr:row>58</xdr:row>
      <xdr:rowOff>163927</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10006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155054</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10428" y="10099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61148</xdr:rowOff>
    </xdr:from>
    <xdr:to>
      <xdr:col>98</xdr:col>
      <xdr:colOff>38100</xdr:colOff>
      <xdr:row>58</xdr:row>
      <xdr:rowOff>162748</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1000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153875</xdr:rowOff>
    </xdr:from>
    <xdr:ext cx="469744"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21428" y="10097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a:extLst>
            <a:ext uri="{FF2B5EF4-FFF2-40B4-BE49-F238E27FC236}">
              <a16:creationId xmlns:a16="http://schemas.microsoft.com/office/drawing/2014/main" id="{00000000-0008-0000-0600-00005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124921</xdr:rowOff>
    </xdr:from>
    <xdr:to>
      <xdr:col>116</xdr:col>
      <xdr:colOff>62864</xdr:colOff>
      <xdr:row>78</xdr:row>
      <xdr:rowOff>120731</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2159595" y="12297871"/>
          <a:ext cx="1269" cy="1195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124558</xdr:rowOff>
    </xdr:from>
    <xdr:ext cx="534377" cy="259045"/>
    <xdr:sp macro="" textlink="">
      <xdr:nvSpPr>
        <xdr:cNvPr id="854" name="繰出金最小値テキスト">
          <a:extLst>
            <a:ext uri="{FF2B5EF4-FFF2-40B4-BE49-F238E27FC236}">
              <a16:creationId xmlns:a16="http://schemas.microsoft.com/office/drawing/2014/main" id="{00000000-0008-0000-0600-000056030000}"/>
            </a:ext>
          </a:extLst>
        </xdr:cNvPr>
        <xdr:cNvSpPr txBox="1"/>
      </xdr:nvSpPr>
      <xdr:spPr>
        <a:xfrm>
          <a:off x="22212300" y="13497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120731</xdr:rowOff>
    </xdr:from>
    <xdr:to>
      <xdr:col>116</xdr:col>
      <xdr:colOff>152400</xdr:colOff>
      <xdr:row>78</xdr:row>
      <xdr:rowOff>120731</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3493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71598</xdr:rowOff>
    </xdr:from>
    <xdr:ext cx="599010" cy="259045"/>
    <xdr:sp macro="" textlink="">
      <xdr:nvSpPr>
        <xdr:cNvPr id="856" name="繰出金最大値テキスト">
          <a:extLst>
            <a:ext uri="{FF2B5EF4-FFF2-40B4-BE49-F238E27FC236}">
              <a16:creationId xmlns:a16="http://schemas.microsoft.com/office/drawing/2014/main" id="{00000000-0008-0000-0600-000058030000}"/>
            </a:ext>
          </a:extLst>
        </xdr:cNvPr>
        <xdr:cNvSpPr txBox="1"/>
      </xdr:nvSpPr>
      <xdr:spPr>
        <a:xfrm>
          <a:off x="22212300" y="12073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124921</xdr:rowOff>
    </xdr:from>
    <xdr:to>
      <xdr:col>116</xdr:col>
      <xdr:colOff>152400</xdr:colOff>
      <xdr:row>71</xdr:row>
      <xdr:rowOff>124921</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2297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148870</xdr:rowOff>
    </xdr:from>
    <xdr:to>
      <xdr:col>116</xdr:col>
      <xdr:colOff>63500</xdr:colOff>
      <xdr:row>77</xdr:row>
      <xdr:rowOff>151305</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1323300" y="13350520"/>
          <a:ext cx="838200" cy="2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102168</xdr:rowOff>
    </xdr:from>
    <xdr:ext cx="599010" cy="259045"/>
    <xdr:sp macro="" textlink="">
      <xdr:nvSpPr>
        <xdr:cNvPr id="859" name="繰出金平均値テキスト">
          <a:extLst>
            <a:ext uri="{FF2B5EF4-FFF2-40B4-BE49-F238E27FC236}">
              <a16:creationId xmlns:a16="http://schemas.microsoft.com/office/drawing/2014/main" id="{00000000-0008-0000-0600-00005B030000}"/>
            </a:ext>
          </a:extLst>
        </xdr:cNvPr>
        <xdr:cNvSpPr txBox="1"/>
      </xdr:nvSpPr>
      <xdr:spPr>
        <a:xfrm>
          <a:off x="22212300" y="129609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79291</xdr:rowOff>
    </xdr:from>
    <xdr:to>
      <xdr:col>116</xdr:col>
      <xdr:colOff>114300</xdr:colOff>
      <xdr:row>77</xdr:row>
      <xdr:rowOff>9441</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2110700" y="13109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151305</xdr:rowOff>
    </xdr:from>
    <xdr:to>
      <xdr:col>111</xdr:col>
      <xdr:colOff>177800</xdr:colOff>
      <xdr:row>77</xdr:row>
      <xdr:rowOff>155637</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0434300" y="13352955"/>
          <a:ext cx="889000" cy="4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60644</xdr:rowOff>
    </xdr:from>
    <xdr:to>
      <xdr:col>112</xdr:col>
      <xdr:colOff>38100</xdr:colOff>
      <xdr:row>76</xdr:row>
      <xdr:rowOff>162244</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1272500" y="1309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7322</xdr:rowOff>
    </xdr:from>
    <xdr:ext cx="59901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23795" y="12866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153515</xdr:rowOff>
    </xdr:from>
    <xdr:to>
      <xdr:col>107</xdr:col>
      <xdr:colOff>50800</xdr:colOff>
      <xdr:row>77</xdr:row>
      <xdr:rowOff>155637</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19545300" y="13355165"/>
          <a:ext cx="889000" cy="2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81704</xdr:rowOff>
    </xdr:from>
    <xdr:to>
      <xdr:col>107</xdr:col>
      <xdr:colOff>101600</xdr:colOff>
      <xdr:row>77</xdr:row>
      <xdr:rowOff>11854</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0383500" y="13111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28380</xdr:rowOff>
    </xdr:from>
    <xdr:ext cx="59901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134795" y="12887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150626</xdr:rowOff>
    </xdr:from>
    <xdr:to>
      <xdr:col>102</xdr:col>
      <xdr:colOff>114300</xdr:colOff>
      <xdr:row>77</xdr:row>
      <xdr:rowOff>153515</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a:off x="18656300" y="13352276"/>
          <a:ext cx="889000" cy="2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79744</xdr:rowOff>
    </xdr:from>
    <xdr:to>
      <xdr:col>102</xdr:col>
      <xdr:colOff>165100</xdr:colOff>
      <xdr:row>77</xdr:row>
      <xdr:rowOff>9894</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9494500" y="13109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26422</xdr:rowOff>
    </xdr:from>
    <xdr:ext cx="59901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45795" y="12885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30657</xdr:rowOff>
    </xdr:from>
    <xdr:to>
      <xdr:col>98</xdr:col>
      <xdr:colOff>38100</xdr:colOff>
      <xdr:row>77</xdr:row>
      <xdr:rowOff>132257</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8605500" y="13232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148784</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3007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98070</xdr:rowOff>
    </xdr:from>
    <xdr:to>
      <xdr:col>116</xdr:col>
      <xdr:colOff>114300</xdr:colOff>
      <xdr:row>78</xdr:row>
      <xdr:rowOff>28220</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2110700" y="1329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76497</xdr:rowOff>
    </xdr:from>
    <xdr:ext cx="534377" cy="259045"/>
    <xdr:sp macro="" textlink="">
      <xdr:nvSpPr>
        <xdr:cNvPr id="878" name="繰出金該当値テキスト">
          <a:extLst>
            <a:ext uri="{FF2B5EF4-FFF2-40B4-BE49-F238E27FC236}">
              <a16:creationId xmlns:a16="http://schemas.microsoft.com/office/drawing/2014/main" id="{00000000-0008-0000-0600-00006E030000}"/>
            </a:ext>
          </a:extLst>
        </xdr:cNvPr>
        <xdr:cNvSpPr txBox="1"/>
      </xdr:nvSpPr>
      <xdr:spPr>
        <a:xfrm>
          <a:off x="22212300" y="13278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100505</xdr:rowOff>
    </xdr:from>
    <xdr:to>
      <xdr:col>112</xdr:col>
      <xdr:colOff>38100</xdr:colOff>
      <xdr:row>78</xdr:row>
      <xdr:rowOff>30655</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1272500" y="13302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21782</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056111" y="13394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104837</xdr:rowOff>
    </xdr:from>
    <xdr:to>
      <xdr:col>107</xdr:col>
      <xdr:colOff>101600</xdr:colOff>
      <xdr:row>78</xdr:row>
      <xdr:rowOff>34987</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0383500" y="13306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26114</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167111" y="13399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102715</xdr:rowOff>
    </xdr:from>
    <xdr:to>
      <xdr:col>102</xdr:col>
      <xdr:colOff>165100</xdr:colOff>
      <xdr:row>78</xdr:row>
      <xdr:rowOff>32865</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9494500" y="1330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23992</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9278111" y="13397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99826</xdr:rowOff>
    </xdr:from>
    <xdr:to>
      <xdr:col>98</xdr:col>
      <xdr:colOff>38100</xdr:colOff>
      <xdr:row>78</xdr:row>
      <xdr:rowOff>29976</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8605500" y="13301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21103</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389111" y="13394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a:extLst>
            <a:ext uri="{FF2B5EF4-FFF2-40B4-BE49-F238E27FC236}">
              <a16:creationId xmlns:a16="http://schemas.microsoft.com/office/drawing/2014/main" id="{00000000-0008-0000-0600-00008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a:extLst>
            <a:ext uri="{FF2B5EF4-FFF2-40B4-BE49-F238E27FC236}">
              <a16:creationId xmlns:a16="http://schemas.microsoft.com/office/drawing/2014/main" id="{00000000-0008-0000-0600-000087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a:extLst>
            <a:ext uri="{FF2B5EF4-FFF2-40B4-BE49-F238E27FC236}">
              <a16:creationId xmlns:a16="http://schemas.microsoft.com/office/drawing/2014/main" id="{00000000-0008-0000-0600-000089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a:extLst>
            <a:ext uri="{FF2B5EF4-FFF2-40B4-BE49-F238E27FC236}">
              <a16:creationId xmlns:a16="http://schemas.microsoft.com/office/drawing/2014/main" id="{00000000-0008-0000-0600-00008C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a:extLst>
            <a:ext uri="{FF2B5EF4-FFF2-40B4-BE49-F238E27FC236}">
              <a16:creationId xmlns:a16="http://schemas.microsoft.com/office/drawing/2014/main" id="{00000000-0008-0000-0600-00009F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住民</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人あたりの歳出決算総額は約</a:t>
          </a:r>
          <a:r>
            <a:rPr kumimoji="1" lang="en-US" altLang="ja-JP" sz="1100">
              <a:latin typeface="ＭＳ Ｐゴシック" panose="020B0600070205080204" pitchFamily="50" charset="-128"/>
              <a:ea typeface="ＭＳ Ｐゴシック" panose="020B0600070205080204" pitchFamily="50" charset="-128"/>
            </a:rPr>
            <a:t>202</a:t>
          </a:r>
          <a:r>
            <a:rPr kumimoji="1" lang="ja-JP" altLang="en-US" sz="1100">
              <a:latin typeface="ＭＳ Ｐゴシック" panose="020B0600070205080204" pitchFamily="50" charset="-128"/>
              <a:ea typeface="ＭＳ Ｐゴシック" panose="020B0600070205080204" pitchFamily="50" charset="-128"/>
            </a:rPr>
            <a:t>万円で、令和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年度の約</a:t>
          </a:r>
          <a:r>
            <a:rPr kumimoji="1" lang="en-US" altLang="ja-JP" sz="1100">
              <a:latin typeface="ＭＳ Ｐゴシック" panose="020B0600070205080204" pitchFamily="50" charset="-128"/>
              <a:ea typeface="ＭＳ Ｐゴシック" panose="020B0600070205080204" pitchFamily="50" charset="-128"/>
            </a:rPr>
            <a:t>182</a:t>
          </a:r>
          <a:r>
            <a:rPr kumimoji="1" lang="ja-JP" altLang="en-US" sz="1100">
              <a:latin typeface="ＭＳ Ｐゴシック" panose="020B0600070205080204" pitchFamily="50" charset="-128"/>
              <a:ea typeface="ＭＳ Ｐゴシック" panose="020B0600070205080204" pitchFamily="50" charset="-128"/>
            </a:rPr>
            <a:t>万円から約</a:t>
          </a:r>
          <a:r>
            <a:rPr kumimoji="1" lang="en-US" altLang="ja-JP" sz="1100">
              <a:latin typeface="ＭＳ Ｐゴシック" panose="020B0600070205080204" pitchFamily="50" charset="-128"/>
              <a:ea typeface="ＭＳ Ｐゴシック" panose="020B0600070205080204" pitchFamily="50" charset="-128"/>
            </a:rPr>
            <a:t>20</a:t>
          </a:r>
          <a:r>
            <a:rPr kumimoji="1" lang="ja-JP" altLang="en-US" sz="1100">
              <a:latin typeface="ＭＳ Ｐゴシック" panose="020B0600070205080204" pitchFamily="50" charset="-128"/>
              <a:ea typeface="ＭＳ Ｐゴシック" panose="020B0600070205080204" pitchFamily="50" charset="-128"/>
            </a:rPr>
            <a:t>万円増加しています。その要因として、令和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年度は民間の畜産施設の整備に対する補助金</a:t>
          </a:r>
          <a:r>
            <a:rPr kumimoji="1" lang="en-US" altLang="ja-JP" sz="1100">
              <a:latin typeface="ＭＳ Ｐゴシック" panose="020B0600070205080204" pitchFamily="50" charset="-128"/>
              <a:ea typeface="ＭＳ Ｐゴシック" panose="020B0600070205080204" pitchFamily="50" charset="-128"/>
            </a:rPr>
            <a:t>8.9</a:t>
          </a:r>
          <a:r>
            <a:rPr kumimoji="1" lang="ja-JP" altLang="en-US" sz="1100">
              <a:latin typeface="ＭＳ Ｐゴシック" panose="020B0600070205080204" pitchFamily="50" charset="-128"/>
              <a:ea typeface="ＭＳ Ｐゴシック" panose="020B0600070205080204" pitchFamily="50" charset="-128"/>
            </a:rPr>
            <a:t>億円を支出しており、この支出を除くと令和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年度とほぼ同水準の歳出総額となっています。</a:t>
          </a:r>
        </a:p>
        <a:p>
          <a:r>
            <a:rPr kumimoji="1" lang="ja-JP" altLang="en-US" sz="1100">
              <a:latin typeface="ＭＳ Ｐゴシック" panose="020B0600070205080204" pitchFamily="50" charset="-128"/>
              <a:ea typeface="ＭＳ Ｐゴシック" panose="020B0600070205080204" pitchFamily="50" charset="-128"/>
            </a:rPr>
            <a:t>　扶助費は、令和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年度以降、住民税非課税世帯や子育て世帯等への臨時給付金（物価高騰対策交付金）が毎年実施されており、令和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年度も住民税非課税世帯等への電力・ガス・食料品等物価高騰支援給付金等が実施されたため、令和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年度以前に比べて歳出実績が高止まりしています。</a:t>
          </a:r>
        </a:p>
        <a:p>
          <a:r>
            <a:rPr kumimoji="1" lang="ja-JP" altLang="en-US" sz="1100">
              <a:latin typeface="ＭＳ Ｐゴシック" panose="020B0600070205080204" pitchFamily="50" charset="-128"/>
              <a:ea typeface="ＭＳ Ｐゴシック" panose="020B0600070205080204" pitchFamily="50" charset="-128"/>
            </a:rPr>
            <a:t>　普通建設事業費は、令和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年度から令和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年度にかけて歳出実績が極端に低くなっていますが、令和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7</a:t>
          </a:r>
          <a:r>
            <a:rPr kumimoji="1" lang="ja-JP" altLang="en-US" sz="1100">
              <a:latin typeface="ＭＳ Ｐゴシック" panose="020B0600070205080204" pitchFamily="50" charset="-128"/>
              <a:ea typeface="ＭＳ Ｐゴシック" panose="020B0600070205080204" pitchFamily="50" charset="-128"/>
            </a:rPr>
            <a:t>月豪雨災害による災害復旧を優先したことにより普通建設事業の多くが中止・延期したためです。令和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年度は延期となった普通建設事業の再開に加え、前述した畜産施設の整備に関する補助金も支出したため例年並みとなりました。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投資及び出資金は、令和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年度に病院会計が繰上償還を実施したため臨時的な出資金が増加しています。一方、一般会計は資金不足により繰上償還額が例年に比べ低かったため、公債費は過去</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年間で最低値となりました。</a:t>
          </a:r>
        </a:p>
        <a:p>
          <a:r>
            <a:rPr kumimoji="1" lang="ja-JP" altLang="en-US" sz="1100">
              <a:latin typeface="ＭＳ Ｐゴシック" panose="020B0600070205080204" pitchFamily="50" charset="-128"/>
              <a:ea typeface="ＭＳ Ｐゴシック" panose="020B0600070205080204" pitchFamily="50" charset="-128"/>
            </a:rPr>
            <a:t>　町債の返還費用である公債費は、繰上償還により減らすよう努めてはいるものの、近年は類似団体平均の約</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倍の負担が続いている状況であり、今後も大規模事業実施によりさらに負担が増える見込みです。大規模な施設整備を一定期間に集中して実施すると、その分の公債費を施設整備の数年後から集中して負担することとなります。公債費が増えることで他の事業を実施するための費用を圧迫することとなり、世代間で不公平を生じることとなるため、大規模な事業を実施する際は、時期や規模、必要性を充分に検討し、適切に判断しなければならないと考えます。</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島根県飯南町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4,482
4,436
242.88
9,218,682
9,074,773
125,228
4,379,183
9,887,490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26.7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85503</xdr:rowOff>
    </xdr:from>
    <xdr:to>
      <xdr:col>24</xdr:col>
      <xdr:colOff>62865</xdr:colOff>
      <xdr:row>38</xdr:row>
      <xdr:rowOff>45345</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229003"/>
          <a:ext cx="1270" cy="1331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49172</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64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45345</xdr:rowOff>
    </xdr:from>
    <xdr:to>
      <xdr:col>24</xdr:col>
      <xdr:colOff>152400</xdr:colOff>
      <xdr:row>38</xdr:row>
      <xdr:rowOff>45345</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60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32180</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04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78,845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85503</xdr:rowOff>
    </xdr:from>
    <xdr:to>
      <xdr:col>24</xdr:col>
      <xdr:colOff>152400</xdr:colOff>
      <xdr:row>30</xdr:row>
      <xdr:rowOff>85503</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229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126574</xdr:rowOff>
    </xdr:from>
    <xdr:to>
      <xdr:col>24</xdr:col>
      <xdr:colOff>63500</xdr:colOff>
      <xdr:row>37</xdr:row>
      <xdr:rowOff>137452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470224"/>
          <a:ext cx="838200" cy="10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11250</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183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159823</xdr:rowOff>
    </xdr:from>
    <xdr:to>
      <xdr:col>24</xdr:col>
      <xdr:colOff>114300</xdr:colOff>
      <xdr:row>37</xdr:row>
      <xdr:rowOff>89973</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3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137452</xdr:rowOff>
    </xdr:from>
    <xdr:to>
      <xdr:col>19</xdr:col>
      <xdr:colOff>177800</xdr:colOff>
      <xdr:row>37</xdr:row>
      <xdr:rowOff>147625</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481102"/>
          <a:ext cx="889000" cy="10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164967</xdr:rowOff>
    </xdr:from>
    <xdr:to>
      <xdr:col>20</xdr:col>
      <xdr:colOff>38100</xdr:colOff>
      <xdr:row>37</xdr:row>
      <xdr:rowOff>95117</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3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111644</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112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146882</xdr:rowOff>
    </xdr:from>
    <xdr:to>
      <xdr:col>15</xdr:col>
      <xdr:colOff>50800</xdr:colOff>
      <xdr:row>37</xdr:row>
      <xdr:rowOff>147625</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019300" y="6490532"/>
          <a:ext cx="889000" cy="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7290</xdr:rowOff>
    </xdr:from>
    <xdr:to>
      <xdr:col>15</xdr:col>
      <xdr:colOff>101600</xdr:colOff>
      <xdr:row>37</xdr:row>
      <xdr:rowOff>108890</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125417</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126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143815</xdr:rowOff>
    </xdr:from>
    <xdr:to>
      <xdr:col>10</xdr:col>
      <xdr:colOff>114300</xdr:colOff>
      <xdr:row>37</xdr:row>
      <xdr:rowOff>146882</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1130300" y="6487465"/>
          <a:ext cx="889000" cy="3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9461</xdr:rowOff>
    </xdr:from>
    <xdr:to>
      <xdr:col>10</xdr:col>
      <xdr:colOff>165100</xdr:colOff>
      <xdr:row>37</xdr:row>
      <xdr:rowOff>111061</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127588</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12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135191</xdr:rowOff>
    </xdr:from>
    <xdr:to>
      <xdr:col>6</xdr:col>
      <xdr:colOff>38100</xdr:colOff>
      <xdr:row>38</xdr:row>
      <xdr:rowOff>65342</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47884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56469</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571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75774</xdr:rowOff>
    </xdr:from>
    <xdr:to>
      <xdr:col>24</xdr:col>
      <xdr:colOff>114300</xdr:colOff>
      <xdr:row>38</xdr:row>
      <xdr:rowOff>5924</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419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162151</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334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86652</xdr:rowOff>
    </xdr:from>
    <xdr:to>
      <xdr:col>20</xdr:col>
      <xdr:colOff>38100</xdr:colOff>
      <xdr:row>38</xdr:row>
      <xdr:rowOff>16802</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430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7929</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6523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96825</xdr:rowOff>
    </xdr:from>
    <xdr:to>
      <xdr:col>15</xdr:col>
      <xdr:colOff>101600</xdr:colOff>
      <xdr:row>38</xdr:row>
      <xdr:rowOff>26975</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44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18102</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6533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96082</xdr:rowOff>
    </xdr:from>
    <xdr:to>
      <xdr:col>10</xdr:col>
      <xdr:colOff>165100</xdr:colOff>
      <xdr:row>38</xdr:row>
      <xdr:rowOff>26232</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439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17359</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6532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93015</xdr:rowOff>
    </xdr:from>
    <xdr:to>
      <xdr:col>6</xdr:col>
      <xdr:colOff>38100</xdr:colOff>
      <xdr:row>38</xdr:row>
      <xdr:rowOff>23164</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43666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39692</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6211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25400</xdr:rowOff>
    </xdr:from>
    <xdr:to>
      <xdr:col>28</xdr:col>
      <xdr:colOff>114300</xdr:colOff>
      <xdr:row>58</xdr:row>
      <xdr:rowOff>25400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54627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50</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総務費グラフ枠">
          <a:extLst>
            <a:ext uri="{FF2B5EF4-FFF2-40B4-BE49-F238E27FC236}">
              <a16:creationId xmlns:a16="http://schemas.microsoft.com/office/drawing/2014/main" id="{00000000-0008-0000-0700-00006B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7341</xdr:rowOff>
    </xdr:from>
    <xdr:to>
      <xdr:col>24</xdr:col>
      <xdr:colOff>62865</xdr:colOff>
      <xdr:row>57</xdr:row>
      <xdr:rowOff>123270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flipV="1">
          <a:off x="4633595" y="8751291"/>
          <a:ext cx="1270" cy="1144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127097</xdr:rowOff>
    </xdr:from>
    <xdr:ext cx="599010" cy="259045"/>
    <xdr:sp macro="" textlink="">
      <xdr:nvSpPr>
        <xdr:cNvPr id="109" name="総務費最小値テキスト">
          <a:extLst>
            <a:ext uri="{FF2B5EF4-FFF2-40B4-BE49-F238E27FC236}">
              <a16:creationId xmlns:a16="http://schemas.microsoft.com/office/drawing/2014/main" id="{00000000-0008-0000-0700-00006D000000}"/>
            </a:ext>
          </a:extLst>
        </xdr:cNvPr>
        <xdr:cNvSpPr txBox="1"/>
      </xdr:nvSpPr>
      <xdr:spPr>
        <a:xfrm>
          <a:off x="4686300" y="9899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123270</xdr:rowOff>
    </xdr:from>
    <xdr:to>
      <xdr:col>24</xdr:col>
      <xdr:colOff>152400</xdr:colOff>
      <xdr:row>57</xdr:row>
      <xdr:rowOff>123270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4546600" y="9895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125468</xdr:rowOff>
    </xdr:from>
    <xdr:ext cx="690189" cy="259045"/>
    <xdr:sp macro="" textlink="">
      <xdr:nvSpPr>
        <xdr:cNvPr id="111" name="総務費最大値テキスト">
          <a:extLst>
            <a:ext uri="{FF2B5EF4-FFF2-40B4-BE49-F238E27FC236}">
              <a16:creationId xmlns:a16="http://schemas.microsoft.com/office/drawing/2014/main" id="{00000000-0008-0000-0700-00006F000000}"/>
            </a:ext>
          </a:extLst>
        </xdr:cNvPr>
        <xdr:cNvSpPr txBox="1"/>
      </xdr:nvSpPr>
      <xdr:spPr>
        <a:xfrm>
          <a:off x="4686300" y="85265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2,131,600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7341</xdr:rowOff>
    </xdr:from>
    <xdr:to>
      <xdr:col>24</xdr:col>
      <xdr:colOff>152400</xdr:colOff>
      <xdr:row>51</xdr:row>
      <xdr:rowOff>7341</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8751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165102</xdr:rowOff>
    </xdr:from>
    <xdr:to>
      <xdr:col>24</xdr:col>
      <xdr:colOff>63500</xdr:colOff>
      <xdr:row>57</xdr:row>
      <xdr:rowOff>43052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3797300" y="9766302"/>
          <a:ext cx="838200" cy="49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134669</xdr:rowOff>
    </xdr:from>
    <xdr:ext cx="599010" cy="259045"/>
    <xdr:sp macro="" textlink="">
      <xdr:nvSpPr>
        <xdr:cNvPr id="114" name="総務費平均値テキスト">
          <a:extLst>
            <a:ext uri="{FF2B5EF4-FFF2-40B4-BE49-F238E27FC236}">
              <a16:creationId xmlns:a16="http://schemas.microsoft.com/office/drawing/2014/main" id="{00000000-0008-0000-0700-000072000000}"/>
            </a:ext>
          </a:extLst>
        </xdr:cNvPr>
        <xdr:cNvSpPr txBox="1"/>
      </xdr:nvSpPr>
      <xdr:spPr>
        <a:xfrm>
          <a:off x="4686300" y="95644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111792</xdr:rowOff>
    </xdr:from>
    <xdr:to>
      <xdr:col>24</xdr:col>
      <xdr:colOff>114300</xdr:colOff>
      <xdr:row>57</xdr:row>
      <xdr:rowOff>41942</xdr:rowOff>
    </xdr:to>
    <xdr:sp macro="" textlink="">
      <xdr:nvSpPr>
        <xdr:cNvPr id="115" name="フローチャート: 判断 114">
          <a:extLst>
            <a:ext uri="{FF2B5EF4-FFF2-40B4-BE49-F238E27FC236}">
              <a16:creationId xmlns:a16="http://schemas.microsoft.com/office/drawing/2014/main" id="{00000000-0008-0000-0700-000073000000}"/>
            </a:ext>
          </a:extLst>
        </xdr:cNvPr>
        <xdr:cNvSpPr/>
      </xdr:nvSpPr>
      <xdr:spPr>
        <a:xfrm>
          <a:off x="4584700" y="971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24490</xdr:rowOff>
    </xdr:from>
    <xdr:to>
      <xdr:col>19</xdr:col>
      <xdr:colOff>177800</xdr:colOff>
      <xdr:row>57</xdr:row>
      <xdr:rowOff>43052</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2908300" y="9797140"/>
          <a:ext cx="889000" cy="18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100198</xdr:rowOff>
    </xdr:from>
    <xdr:to>
      <xdr:col>20</xdr:col>
      <xdr:colOff>38100</xdr:colOff>
      <xdr:row>57</xdr:row>
      <xdr:rowOff>30348</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3746500" y="9701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46875</xdr:rowOff>
    </xdr:from>
    <xdr:ext cx="599010" cy="259045"/>
    <xdr:sp macro="" textlink="">
      <xdr:nvSpPr>
        <xdr:cNvPr id="118" name="テキスト ボックス 117">
          <a:extLst>
            <a:ext uri="{FF2B5EF4-FFF2-40B4-BE49-F238E27FC236}">
              <a16:creationId xmlns:a16="http://schemas.microsoft.com/office/drawing/2014/main" id="{00000000-0008-0000-0700-000076000000}"/>
            </a:ext>
          </a:extLst>
        </xdr:cNvPr>
        <xdr:cNvSpPr txBox="1"/>
      </xdr:nvSpPr>
      <xdr:spPr>
        <a:xfrm>
          <a:off x="3497795" y="9476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68775</xdr:rowOff>
    </xdr:from>
    <xdr:to>
      <xdr:col>15</xdr:col>
      <xdr:colOff>50800</xdr:colOff>
      <xdr:row>57</xdr:row>
      <xdr:rowOff>24490</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019300" y="9669975"/>
          <a:ext cx="889000" cy="127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106280</xdr:rowOff>
    </xdr:from>
    <xdr:to>
      <xdr:col>15</xdr:col>
      <xdr:colOff>101600</xdr:colOff>
      <xdr:row>57</xdr:row>
      <xdr:rowOff>36430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2857500" y="970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52957</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2608795" y="9482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68775</xdr:rowOff>
    </xdr:from>
    <xdr:to>
      <xdr:col>10</xdr:col>
      <xdr:colOff>114300</xdr:colOff>
      <xdr:row>56</xdr:row>
      <xdr:rowOff>105245</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1130300" y="9669975"/>
          <a:ext cx="889000" cy="36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76960</xdr:rowOff>
    </xdr:from>
    <xdr:to>
      <xdr:col>10</xdr:col>
      <xdr:colOff>165100</xdr:colOff>
      <xdr:row>57</xdr:row>
      <xdr:rowOff>7110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1968500" y="9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169687</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1719795" y="9770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35234</xdr:rowOff>
    </xdr:from>
    <xdr:to>
      <xdr:col>6</xdr:col>
      <xdr:colOff>38100</xdr:colOff>
      <xdr:row>57</xdr:row>
      <xdr:rowOff>136834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079500" y="9807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127961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830795" y="9900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114302</xdr:rowOff>
    </xdr:from>
    <xdr:to>
      <xdr:col>24</xdr:col>
      <xdr:colOff>114300</xdr:colOff>
      <xdr:row>57</xdr:row>
      <xdr:rowOff>44452</xdr:rowOff>
    </xdr:to>
    <xdr:sp macro="" textlink="">
      <xdr:nvSpPr>
        <xdr:cNvPr id="132" name="楕円 131">
          <a:extLst>
            <a:ext uri="{FF2B5EF4-FFF2-40B4-BE49-F238E27FC236}">
              <a16:creationId xmlns:a16="http://schemas.microsoft.com/office/drawing/2014/main" id="{00000000-0008-0000-0700-000084000000}"/>
            </a:ext>
          </a:extLst>
        </xdr:cNvPr>
        <xdr:cNvSpPr/>
      </xdr:nvSpPr>
      <xdr:spPr>
        <a:xfrm>
          <a:off x="4584700" y="9715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92729</xdr:rowOff>
    </xdr:from>
    <xdr:ext cx="599010" cy="259045"/>
    <xdr:sp macro="" textlink="">
      <xdr:nvSpPr>
        <xdr:cNvPr id="133" name="総務費該当値テキスト">
          <a:extLst>
            <a:ext uri="{FF2B5EF4-FFF2-40B4-BE49-F238E27FC236}">
              <a16:creationId xmlns:a16="http://schemas.microsoft.com/office/drawing/2014/main" id="{00000000-0008-0000-0700-000085000000}"/>
            </a:ext>
          </a:extLst>
        </xdr:cNvPr>
        <xdr:cNvSpPr txBox="1"/>
      </xdr:nvSpPr>
      <xdr:spPr>
        <a:xfrm>
          <a:off x="4686300" y="9693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163702</xdr:rowOff>
    </xdr:from>
    <xdr:to>
      <xdr:col>20</xdr:col>
      <xdr:colOff>38100</xdr:colOff>
      <xdr:row>57</xdr:row>
      <xdr:rowOff>93852</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3746500" y="9764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84979</xdr:rowOff>
    </xdr:from>
    <xdr:ext cx="59901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497795" y="9857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145140</xdr:rowOff>
    </xdr:from>
    <xdr:to>
      <xdr:col>15</xdr:col>
      <xdr:colOff>101600</xdr:colOff>
      <xdr:row>57</xdr:row>
      <xdr:rowOff>75290</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2857500" y="974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66417</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608795" y="9839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17975</xdr:rowOff>
    </xdr:from>
    <xdr:to>
      <xdr:col>10</xdr:col>
      <xdr:colOff>165100</xdr:colOff>
      <xdr:row>56</xdr:row>
      <xdr:rowOff>119575</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1968500" y="9619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136102</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1719795" y="9394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54445</xdr:rowOff>
    </xdr:from>
    <xdr:to>
      <xdr:col>6</xdr:col>
      <xdr:colOff>38100</xdr:colOff>
      <xdr:row>56</xdr:row>
      <xdr:rowOff>156045</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079500" y="9655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1122</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830795" y="9430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a:extLst>
            <a:ext uri="{FF2B5EF4-FFF2-40B4-BE49-F238E27FC236}">
              <a16:creationId xmlns:a16="http://schemas.microsoft.com/office/drawing/2014/main" id="{00000000-0008-0000-0700-00008E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0" name="テキスト ボックス 149">
          <a:extLst>
            <a:ext uri="{FF2B5EF4-FFF2-40B4-BE49-F238E27FC236}">
              <a16:creationId xmlns:a16="http://schemas.microsoft.com/office/drawing/2014/main" id="{00000000-0008-0000-0700-000096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1" name="直線コネクタ 150">
          <a:extLst>
            <a:ext uri="{FF2B5EF4-FFF2-40B4-BE49-F238E27FC236}">
              <a16:creationId xmlns:a16="http://schemas.microsoft.com/office/drawing/2014/main" id="{00000000-0008-0000-0700-000097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民生費グラフ枠">
          <a:extLst>
            <a:ext uri="{FF2B5EF4-FFF2-40B4-BE49-F238E27FC236}">
              <a16:creationId xmlns:a16="http://schemas.microsoft.com/office/drawing/2014/main" id="{00000000-0008-0000-07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37543</xdr:rowOff>
    </xdr:from>
    <xdr:to>
      <xdr:col>24</xdr:col>
      <xdr:colOff>62865</xdr:colOff>
      <xdr:row>77</xdr:row>
      <xdr:rowOff>124182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flipV="1">
          <a:off x="4633595" y="12210493"/>
          <a:ext cx="1270" cy="1115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128009</xdr:rowOff>
    </xdr:from>
    <xdr:ext cx="599010" cy="259045"/>
    <xdr:sp macro="" textlink="">
      <xdr:nvSpPr>
        <xdr:cNvPr id="166" name="民生費最小値テキスト">
          <a:extLst>
            <a:ext uri="{FF2B5EF4-FFF2-40B4-BE49-F238E27FC236}">
              <a16:creationId xmlns:a16="http://schemas.microsoft.com/office/drawing/2014/main" id="{00000000-0008-0000-0700-0000A6000000}"/>
            </a:ext>
          </a:extLst>
        </xdr:cNvPr>
        <xdr:cNvSpPr txBox="1"/>
      </xdr:nvSpPr>
      <xdr:spPr>
        <a:xfrm>
          <a:off x="4686300" y="13329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124182</xdr:rowOff>
    </xdr:from>
    <xdr:to>
      <xdr:col>24</xdr:col>
      <xdr:colOff>152400</xdr:colOff>
      <xdr:row>77</xdr:row>
      <xdr:rowOff>124182</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4546600" y="13325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155670</xdr:rowOff>
    </xdr:from>
    <xdr:ext cx="599010" cy="259045"/>
    <xdr:sp macro="" textlink="">
      <xdr:nvSpPr>
        <xdr:cNvPr id="168" name="民生費最大値テキスト">
          <a:extLst>
            <a:ext uri="{FF2B5EF4-FFF2-40B4-BE49-F238E27FC236}">
              <a16:creationId xmlns:a16="http://schemas.microsoft.com/office/drawing/2014/main" id="{00000000-0008-0000-0700-0000A8000000}"/>
            </a:ext>
          </a:extLst>
        </xdr:cNvPr>
        <xdr:cNvSpPr txBox="1"/>
      </xdr:nvSpPr>
      <xdr:spPr>
        <a:xfrm>
          <a:off x="4686300" y="11985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723,626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37543</xdr:rowOff>
    </xdr:from>
    <xdr:to>
      <xdr:col>24</xdr:col>
      <xdr:colOff>152400</xdr:colOff>
      <xdr:row>71</xdr:row>
      <xdr:rowOff>37543</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2210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111534</xdr:rowOff>
    </xdr:from>
    <xdr:to>
      <xdr:col>24</xdr:col>
      <xdr:colOff>63500</xdr:colOff>
      <xdr:row>76</xdr:row>
      <xdr:rowOff>423</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3797300" y="12970284"/>
          <a:ext cx="838200" cy="60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137876</xdr:rowOff>
    </xdr:from>
    <xdr:ext cx="599010" cy="259045"/>
    <xdr:sp macro="" textlink="">
      <xdr:nvSpPr>
        <xdr:cNvPr id="171" name="民生費平均値テキスト">
          <a:extLst>
            <a:ext uri="{FF2B5EF4-FFF2-40B4-BE49-F238E27FC236}">
              <a16:creationId xmlns:a16="http://schemas.microsoft.com/office/drawing/2014/main" id="{00000000-0008-0000-0700-0000AB000000}"/>
            </a:ext>
          </a:extLst>
        </xdr:cNvPr>
        <xdr:cNvSpPr txBox="1"/>
      </xdr:nvSpPr>
      <xdr:spPr>
        <a:xfrm>
          <a:off x="4686300" y="129966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159449</xdr:rowOff>
    </xdr:from>
    <xdr:to>
      <xdr:col>24</xdr:col>
      <xdr:colOff>114300</xdr:colOff>
      <xdr:row>76</xdr:row>
      <xdr:rowOff>89599</xdr:rowOff>
    </xdr:to>
    <xdr:sp macro="" textlink="">
      <xdr:nvSpPr>
        <xdr:cNvPr id="172" name="フローチャート: 判断 171">
          <a:extLst>
            <a:ext uri="{FF2B5EF4-FFF2-40B4-BE49-F238E27FC236}">
              <a16:creationId xmlns:a16="http://schemas.microsoft.com/office/drawing/2014/main" id="{00000000-0008-0000-0700-0000AC000000}"/>
            </a:ext>
          </a:extLst>
        </xdr:cNvPr>
        <xdr:cNvSpPr/>
      </xdr:nvSpPr>
      <xdr:spPr>
        <a:xfrm>
          <a:off x="4584700" y="13018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170946</xdr:rowOff>
    </xdr:from>
    <xdr:to>
      <xdr:col>19</xdr:col>
      <xdr:colOff>177800</xdr:colOff>
      <xdr:row>76</xdr:row>
      <xdr:rowOff>423</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2908300" y="13029696"/>
          <a:ext cx="889000" cy="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27898</xdr:rowOff>
    </xdr:from>
    <xdr:to>
      <xdr:col>20</xdr:col>
      <xdr:colOff>38100</xdr:colOff>
      <xdr:row>76</xdr:row>
      <xdr:rowOff>129498</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3746500" y="13058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120625</xdr:rowOff>
    </xdr:from>
    <xdr:ext cx="599010" cy="259045"/>
    <xdr:sp macro="" textlink="">
      <xdr:nvSpPr>
        <xdr:cNvPr id="175" name="テキスト ボックス 174">
          <a:extLst>
            <a:ext uri="{FF2B5EF4-FFF2-40B4-BE49-F238E27FC236}">
              <a16:creationId xmlns:a16="http://schemas.microsoft.com/office/drawing/2014/main" id="{00000000-0008-0000-0700-0000AF000000}"/>
            </a:ext>
          </a:extLst>
        </xdr:cNvPr>
        <xdr:cNvSpPr txBox="1"/>
      </xdr:nvSpPr>
      <xdr:spPr>
        <a:xfrm>
          <a:off x="3497795" y="13150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170946</xdr:rowOff>
    </xdr:from>
    <xdr:to>
      <xdr:col>15</xdr:col>
      <xdr:colOff>50800</xdr:colOff>
      <xdr:row>76</xdr:row>
      <xdr:rowOff>47464</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2019300" y="13029696"/>
          <a:ext cx="889000" cy="47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17928</xdr:rowOff>
    </xdr:from>
    <xdr:to>
      <xdr:col>15</xdr:col>
      <xdr:colOff>101600</xdr:colOff>
      <xdr:row>76</xdr:row>
      <xdr:rowOff>119528</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2857500" y="1304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110655</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2608795" y="13140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47464</xdr:rowOff>
    </xdr:from>
    <xdr:to>
      <xdr:col>10</xdr:col>
      <xdr:colOff>114300</xdr:colOff>
      <xdr:row>76</xdr:row>
      <xdr:rowOff>75605</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1130300" y="13077664"/>
          <a:ext cx="889000" cy="28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59427</xdr:rowOff>
    </xdr:from>
    <xdr:to>
      <xdr:col>10</xdr:col>
      <xdr:colOff>165100</xdr:colOff>
      <xdr:row>76</xdr:row>
      <xdr:rowOff>161027</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1968500" y="1308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152154</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1719795" y="13182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140591</xdr:rowOff>
    </xdr:from>
    <xdr:to>
      <xdr:col>6</xdr:col>
      <xdr:colOff>38100</xdr:colOff>
      <xdr:row>77</xdr:row>
      <xdr:rowOff>70741</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079500" y="13170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61868</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830795" y="13263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60734</xdr:rowOff>
    </xdr:from>
    <xdr:to>
      <xdr:col>24</xdr:col>
      <xdr:colOff>114300</xdr:colOff>
      <xdr:row>75</xdr:row>
      <xdr:rowOff>162334</xdr:rowOff>
    </xdr:to>
    <xdr:sp macro="" textlink="">
      <xdr:nvSpPr>
        <xdr:cNvPr id="189" name="楕円 188">
          <a:extLst>
            <a:ext uri="{FF2B5EF4-FFF2-40B4-BE49-F238E27FC236}">
              <a16:creationId xmlns:a16="http://schemas.microsoft.com/office/drawing/2014/main" id="{00000000-0008-0000-0700-0000BD000000}"/>
            </a:ext>
          </a:extLst>
        </xdr:cNvPr>
        <xdr:cNvSpPr/>
      </xdr:nvSpPr>
      <xdr:spPr>
        <a:xfrm>
          <a:off x="4584700" y="12919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83611</xdr:rowOff>
    </xdr:from>
    <xdr:ext cx="599010" cy="259045"/>
    <xdr:sp macro="" textlink="">
      <xdr:nvSpPr>
        <xdr:cNvPr id="190" name="民生費該当値テキスト">
          <a:extLst>
            <a:ext uri="{FF2B5EF4-FFF2-40B4-BE49-F238E27FC236}">
              <a16:creationId xmlns:a16="http://schemas.microsoft.com/office/drawing/2014/main" id="{00000000-0008-0000-0700-0000BE000000}"/>
            </a:ext>
          </a:extLst>
        </xdr:cNvPr>
        <xdr:cNvSpPr txBox="1"/>
      </xdr:nvSpPr>
      <xdr:spPr>
        <a:xfrm>
          <a:off x="4686300" y="12770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121073</xdr:rowOff>
    </xdr:from>
    <xdr:to>
      <xdr:col>20</xdr:col>
      <xdr:colOff>38100</xdr:colOff>
      <xdr:row>76</xdr:row>
      <xdr:rowOff>51223</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3746500" y="12979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67750</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497795" y="12755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120146</xdr:rowOff>
    </xdr:from>
    <xdr:to>
      <xdr:col>15</xdr:col>
      <xdr:colOff>101600</xdr:colOff>
      <xdr:row>76</xdr:row>
      <xdr:rowOff>50296</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2857500" y="12978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66823</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608795" y="12754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168114</xdr:rowOff>
    </xdr:from>
    <xdr:to>
      <xdr:col>10</xdr:col>
      <xdr:colOff>165100</xdr:colOff>
      <xdr:row>76</xdr:row>
      <xdr:rowOff>98264</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1968500" y="13026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114791</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719795" y="12802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24805</xdr:rowOff>
    </xdr:from>
    <xdr:to>
      <xdr:col>6</xdr:col>
      <xdr:colOff>38100</xdr:colOff>
      <xdr:row>76</xdr:row>
      <xdr:rowOff>126405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079500" y="1305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142932</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830795" y="12830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7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7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7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9" name="直線コネクタ 208">
          <a:extLst>
            <a:ext uri="{FF2B5EF4-FFF2-40B4-BE49-F238E27FC236}">
              <a16:creationId xmlns:a16="http://schemas.microsoft.com/office/drawing/2014/main" id="{00000000-0008-0000-0700-0000D1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a:extLst>
            <a:ext uri="{FF2B5EF4-FFF2-40B4-BE49-F238E27FC236}">
              <a16:creationId xmlns:a16="http://schemas.microsoft.com/office/drawing/2014/main" id="{00000000-0008-0000-07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161575</xdr:rowOff>
    </xdr:from>
    <xdr:to>
      <xdr:col>24</xdr:col>
      <xdr:colOff>62865</xdr:colOff>
      <xdr:row>98</xdr:row>
      <xdr:rowOff>138088</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flipV="1">
          <a:off x="4633595" y="15420625"/>
          <a:ext cx="1270" cy="1519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141915</xdr:rowOff>
    </xdr:from>
    <xdr:ext cx="534377" cy="259045"/>
    <xdr:sp macro="" textlink="">
      <xdr:nvSpPr>
        <xdr:cNvPr id="223" name="衛生費最小値テキスト">
          <a:extLst>
            <a:ext uri="{FF2B5EF4-FFF2-40B4-BE49-F238E27FC236}">
              <a16:creationId xmlns:a16="http://schemas.microsoft.com/office/drawing/2014/main" id="{00000000-0008-0000-0700-0000DF000000}"/>
            </a:ext>
          </a:extLst>
        </xdr:cNvPr>
        <xdr:cNvSpPr txBox="1"/>
      </xdr:nvSpPr>
      <xdr:spPr>
        <a:xfrm>
          <a:off x="4686300" y="16944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138088</xdr:rowOff>
    </xdr:from>
    <xdr:to>
      <xdr:col>24</xdr:col>
      <xdr:colOff>152400</xdr:colOff>
      <xdr:row>98</xdr:row>
      <xdr:rowOff>138088</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4546600" y="16940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108252</xdr:rowOff>
    </xdr:from>
    <xdr:ext cx="599010" cy="259045"/>
    <xdr:sp macro="" textlink="">
      <xdr:nvSpPr>
        <xdr:cNvPr id="225" name="衛生費最大値テキスト">
          <a:extLst>
            <a:ext uri="{FF2B5EF4-FFF2-40B4-BE49-F238E27FC236}">
              <a16:creationId xmlns:a16="http://schemas.microsoft.com/office/drawing/2014/main" id="{00000000-0008-0000-0700-0000E1000000}"/>
            </a:ext>
          </a:extLst>
        </xdr:cNvPr>
        <xdr:cNvSpPr txBox="1"/>
      </xdr:nvSpPr>
      <xdr:spPr>
        <a:xfrm>
          <a:off x="4686300" y="15195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838,517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161575</xdr:rowOff>
    </xdr:from>
    <xdr:to>
      <xdr:col>24</xdr:col>
      <xdr:colOff>152400</xdr:colOff>
      <xdr:row>89</xdr:row>
      <xdr:rowOff>161575</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5420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7939</xdr:rowOff>
    </xdr:from>
    <xdr:to>
      <xdr:col>24</xdr:col>
      <xdr:colOff>63500</xdr:colOff>
      <xdr:row>97</xdr:row>
      <xdr:rowOff>32894</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3797300" y="16638589"/>
          <a:ext cx="838200" cy="24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32800</xdr:rowOff>
    </xdr:from>
    <xdr:ext cx="599010" cy="259045"/>
    <xdr:sp macro="" textlink="">
      <xdr:nvSpPr>
        <xdr:cNvPr id="228" name="衛生費平均値テキスト">
          <a:extLst>
            <a:ext uri="{FF2B5EF4-FFF2-40B4-BE49-F238E27FC236}">
              <a16:creationId xmlns:a16="http://schemas.microsoft.com/office/drawing/2014/main" id="{00000000-0008-0000-0700-0000E4000000}"/>
            </a:ext>
          </a:extLst>
        </xdr:cNvPr>
        <xdr:cNvSpPr txBox="1"/>
      </xdr:nvSpPr>
      <xdr:spPr>
        <a:xfrm>
          <a:off x="4686300" y="166634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54373</xdr:rowOff>
    </xdr:from>
    <xdr:to>
      <xdr:col>24</xdr:col>
      <xdr:colOff>114300</xdr:colOff>
      <xdr:row>97</xdr:row>
      <xdr:rowOff>155973</xdr:rowOff>
    </xdr:to>
    <xdr:sp macro="" textlink="">
      <xdr:nvSpPr>
        <xdr:cNvPr id="229" name="フローチャート: 判断 228">
          <a:extLst>
            <a:ext uri="{FF2B5EF4-FFF2-40B4-BE49-F238E27FC236}">
              <a16:creationId xmlns:a16="http://schemas.microsoft.com/office/drawing/2014/main" id="{00000000-0008-0000-0700-0000E5000000}"/>
            </a:ext>
          </a:extLst>
        </xdr:cNvPr>
        <xdr:cNvSpPr/>
      </xdr:nvSpPr>
      <xdr:spPr>
        <a:xfrm>
          <a:off x="4584700" y="1668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166030</xdr:rowOff>
    </xdr:from>
    <xdr:to>
      <xdr:col>19</xdr:col>
      <xdr:colOff>177800</xdr:colOff>
      <xdr:row>97</xdr:row>
      <xdr:rowOff>32894</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2908300" y="16625230"/>
          <a:ext cx="889000" cy="38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78777</xdr:rowOff>
    </xdr:from>
    <xdr:to>
      <xdr:col>20</xdr:col>
      <xdr:colOff>38100</xdr:colOff>
      <xdr:row>98</xdr:row>
      <xdr:rowOff>8927</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3746500" y="1670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54</xdr:rowOff>
    </xdr:from>
    <xdr:ext cx="599010"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3497795" y="16802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166030</xdr:rowOff>
    </xdr:from>
    <xdr:to>
      <xdr:col>15</xdr:col>
      <xdr:colOff>50800</xdr:colOff>
      <xdr:row>97</xdr:row>
      <xdr:rowOff>13243</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2019300" y="16625230"/>
          <a:ext cx="889000" cy="18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86278</xdr:rowOff>
    </xdr:from>
    <xdr:to>
      <xdr:col>15</xdr:col>
      <xdr:colOff>101600</xdr:colOff>
      <xdr:row>98</xdr:row>
      <xdr:rowOff>16428</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2857500" y="167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7555</xdr:rowOff>
    </xdr:from>
    <xdr:ext cx="599010"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2608795" y="16809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13243</xdr:rowOff>
    </xdr:from>
    <xdr:to>
      <xdr:col>10</xdr:col>
      <xdr:colOff>114300</xdr:colOff>
      <xdr:row>97</xdr:row>
      <xdr:rowOff>85911</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1130300" y="16643893"/>
          <a:ext cx="889000" cy="7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94886</xdr:rowOff>
    </xdr:from>
    <xdr:to>
      <xdr:col>10</xdr:col>
      <xdr:colOff>165100</xdr:colOff>
      <xdr:row>98</xdr:row>
      <xdr:rowOff>25036</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1968500" y="16725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16163</xdr:rowOff>
    </xdr:from>
    <xdr:ext cx="599010"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1719795" y="16818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169032</xdr:rowOff>
    </xdr:from>
    <xdr:to>
      <xdr:col>6</xdr:col>
      <xdr:colOff>38100</xdr:colOff>
      <xdr:row>98</xdr:row>
      <xdr:rowOff>99182</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079500" y="16799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90309</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863111" y="16892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128589</xdr:rowOff>
    </xdr:from>
    <xdr:to>
      <xdr:col>24</xdr:col>
      <xdr:colOff>114300</xdr:colOff>
      <xdr:row>97</xdr:row>
      <xdr:rowOff>58739</xdr:rowOff>
    </xdr:to>
    <xdr:sp macro="" textlink="">
      <xdr:nvSpPr>
        <xdr:cNvPr id="246" name="楕円 245">
          <a:extLst>
            <a:ext uri="{FF2B5EF4-FFF2-40B4-BE49-F238E27FC236}">
              <a16:creationId xmlns:a16="http://schemas.microsoft.com/office/drawing/2014/main" id="{00000000-0008-0000-0700-0000F6000000}"/>
            </a:ext>
          </a:extLst>
        </xdr:cNvPr>
        <xdr:cNvSpPr/>
      </xdr:nvSpPr>
      <xdr:spPr>
        <a:xfrm>
          <a:off x="4584700" y="16587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151466</xdr:rowOff>
    </xdr:from>
    <xdr:ext cx="599010" cy="259045"/>
    <xdr:sp macro="" textlink="">
      <xdr:nvSpPr>
        <xdr:cNvPr id="247" name="衛生費該当値テキスト">
          <a:extLst>
            <a:ext uri="{FF2B5EF4-FFF2-40B4-BE49-F238E27FC236}">
              <a16:creationId xmlns:a16="http://schemas.microsoft.com/office/drawing/2014/main" id="{00000000-0008-0000-0700-0000F7000000}"/>
            </a:ext>
          </a:extLst>
        </xdr:cNvPr>
        <xdr:cNvSpPr txBox="1"/>
      </xdr:nvSpPr>
      <xdr:spPr>
        <a:xfrm>
          <a:off x="4686300" y="16439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153544</xdr:rowOff>
    </xdr:from>
    <xdr:to>
      <xdr:col>20</xdr:col>
      <xdr:colOff>38100</xdr:colOff>
      <xdr:row>97</xdr:row>
      <xdr:rowOff>83694</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3746500" y="16612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100221</xdr:rowOff>
    </xdr:from>
    <xdr:ext cx="59901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497795" y="16387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115230</xdr:rowOff>
    </xdr:from>
    <xdr:to>
      <xdr:col>15</xdr:col>
      <xdr:colOff>101600</xdr:colOff>
      <xdr:row>97</xdr:row>
      <xdr:rowOff>45380</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2857500" y="16574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61907</xdr:rowOff>
    </xdr:from>
    <xdr:ext cx="59901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608795" y="16349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133893</xdr:rowOff>
    </xdr:from>
    <xdr:to>
      <xdr:col>10</xdr:col>
      <xdr:colOff>165100</xdr:colOff>
      <xdr:row>97</xdr:row>
      <xdr:rowOff>64043</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1968500" y="16593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80570</xdr:rowOff>
    </xdr:from>
    <xdr:ext cx="59901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719795" y="16368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35111</xdr:rowOff>
    </xdr:from>
    <xdr:to>
      <xdr:col>6</xdr:col>
      <xdr:colOff>38100</xdr:colOff>
      <xdr:row>97</xdr:row>
      <xdr:rowOff>136711</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079500" y="16665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153238</xdr:rowOff>
    </xdr:from>
    <xdr:ext cx="59901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830795" y="16440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7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7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43797</xdr:rowOff>
    </xdr:from>
    <xdr:to>
      <xdr:col>54</xdr:col>
      <xdr:colOff>189865</xdr:colOff>
      <xdr:row>39</xdr:row>
      <xdr:rowOff>98878</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358747"/>
          <a:ext cx="1270" cy="1426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161924</xdr:rowOff>
    </xdr:from>
    <xdr:ext cx="534377"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133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43797</xdr:rowOff>
    </xdr:from>
    <xdr:to>
      <xdr:col>55</xdr:col>
      <xdr:colOff>88900</xdr:colOff>
      <xdr:row>31</xdr:row>
      <xdr:rowOff>43797</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358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169797</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51344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146920</xdr:rowOff>
    </xdr:from>
    <xdr:to>
      <xdr:col>55</xdr:col>
      <xdr:colOff>50800</xdr:colOff>
      <xdr:row>39</xdr:row>
      <xdr:rowOff>77070</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66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148880</xdr:rowOff>
    </xdr:from>
    <xdr:to>
      <xdr:col>50</xdr:col>
      <xdr:colOff>165100</xdr:colOff>
      <xdr:row>39</xdr:row>
      <xdr:rowOff>79030</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66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95557</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439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142676</xdr:rowOff>
    </xdr:from>
    <xdr:to>
      <xdr:col>46</xdr:col>
      <xdr:colOff>38100</xdr:colOff>
      <xdr:row>39</xdr:row>
      <xdr:rowOff>72826</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657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89352</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4330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139954</xdr:rowOff>
    </xdr:from>
    <xdr:to>
      <xdr:col>41</xdr:col>
      <xdr:colOff>101600</xdr:colOff>
      <xdr:row>39</xdr:row>
      <xdr:rowOff>70104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655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86631</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4302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164338</xdr:rowOff>
    </xdr:from>
    <xdr:to>
      <xdr:col>36</xdr:col>
      <xdr:colOff>165100</xdr:colOff>
      <xdr:row>39</xdr:row>
      <xdr:rowOff>94488</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679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111015</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4546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50</xdr:row>
      <xdr:rowOff>111777</xdr:rowOff>
    </xdr:from>
    <xdr:ext cx="685572"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5918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17438</xdr:rowOff>
    </xdr:from>
    <xdr:to>
      <xdr:col>54</xdr:col>
      <xdr:colOff>189865</xdr:colOff>
      <xdr:row>58</xdr:row>
      <xdr:rowOff>12659</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flipV="1">
          <a:off x="10475595" y="8761388"/>
          <a:ext cx="1270" cy="1195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16486</xdr:rowOff>
    </xdr:from>
    <xdr:ext cx="534377" cy="259045"/>
    <xdr:sp macro="" textlink="">
      <xdr:nvSpPr>
        <xdr:cNvPr id="335" name="農林水産業費最小値テキスト">
          <a:extLst>
            <a:ext uri="{FF2B5EF4-FFF2-40B4-BE49-F238E27FC236}">
              <a16:creationId xmlns:a16="http://schemas.microsoft.com/office/drawing/2014/main" id="{00000000-0008-0000-0700-00004F010000}"/>
            </a:ext>
          </a:extLst>
        </xdr:cNvPr>
        <xdr:cNvSpPr txBox="1"/>
      </xdr:nvSpPr>
      <xdr:spPr>
        <a:xfrm>
          <a:off x="10528300" y="9960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12659</xdr:rowOff>
    </xdr:from>
    <xdr:to>
      <xdr:col>55</xdr:col>
      <xdr:colOff>88900</xdr:colOff>
      <xdr:row>58</xdr:row>
      <xdr:rowOff>12659</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10388600" y="9956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135565</xdr:rowOff>
    </xdr:from>
    <xdr:ext cx="690189" cy="259045"/>
    <xdr:sp macro="" textlink="">
      <xdr:nvSpPr>
        <xdr:cNvPr id="337" name="農林水産業費最大値テキスト">
          <a:extLst>
            <a:ext uri="{FF2B5EF4-FFF2-40B4-BE49-F238E27FC236}">
              <a16:creationId xmlns:a16="http://schemas.microsoft.com/office/drawing/2014/main" id="{00000000-0008-0000-0700-000051010000}"/>
            </a:ext>
          </a:extLst>
        </xdr:cNvPr>
        <xdr:cNvSpPr txBox="1"/>
      </xdr:nvSpPr>
      <xdr:spPr>
        <a:xfrm>
          <a:off x="10528300" y="85366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2,113,931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17438</xdr:rowOff>
    </xdr:from>
    <xdr:to>
      <xdr:col>55</xdr:col>
      <xdr:colOff>88900</xdr:colOff>
      <xdr:row>51</xdr:row>
      <xdr:rowOff>17438</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8761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91</xdr:rowOff>
    </xdr:from>
    <xdr:to>
      <xdr:col>55</xdr:col>
      <xdr:colOff>0</xdr:colOff>
      <xdr:row>57</xdr:row>
      <xdr:rowOff>85606</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9639300" y="9772741"/>
          <a:ext cx="838200" cy="85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20101</xdr:rowOff>
    </xdr:from>
    <xdr:ext cx="599010" cy="259045"/>
    <xdr:sp macro="" textlink="">
      <xdr:nvSpPr>
        <xdr:cNvPr id="340" name="農林水産業費平均値テキスト">
          <a:extLst>
            <a:ext uri="{FF2B5EF4-FFF2-40B4-BE49-F238E27FC236}">
              <a16:creationId xmlns:a16="http://schemas.microsoft.com/office/drawing/2014/main" id="{00000000-0008-0000-0700-000054010000}"/>
            </a:ext>
          </a:extLst>
        </xdr:cNvPr>
        <xdr:cNvSpPr txBox="1"/>
      </xdr:nvSpPr>
      <xdr:spPr>
        <a:xfrm>
          <a:off x="10528300" y="97927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41674</xdr:rowOff>
    </xdr:from>
    <xdr:to>
      <xdr:col>55</xdr:col>
      <xdr:colOff>50800</xdr:colOff>
      <xdr:row>57</xdr:row>
      <xdr:rowOff>143274</xdr:rowOff>
    </xdr:to>
    <xdr:sp macro="" textlink="">
      <xdr:nvSpPr>
        <xdr:cNvPr id="341" name="フローチャート: 判断 340">
          <a:extLst>
            <a:ext uri="{FF2B5EF4-FFF2-40B4-BE49-F238E27FC236}">
              <a16:creationId xmlns:a16="http://schemas.microsoft.com/office/drawing/2014/main" id="{00000000-0008-0000-0700-000055010000}"/>
            </a:ext>
          </a:extLst>
        </xdr:cNvPr>
        <xdr:cNvSpPr/>
      </xdr:nvSpPr>
      <xdr:spPr>
        <a:xfrm>
          <a:off x="10426700" y="9814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85606</xdr:rowOff>
    </xdr:from>
    <xdr:to>
      <xdr:col>50</xdr:col>
      <xdr:colOff>114300</xdr:colOff>
      <xdr:row>57</xdr:row>
      <xdr:rowOff>102583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8750300" y="9858256"/>
          <a:ext cx="889000" cy="16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37322</xdr:rowOff>
    </xdr:from>
    <xdr:to>
      <xdr:col>50</xdr:col>
      <xdr:colOff>165100</xdr:colOff>
      <xdr:row>57</xdr:row>
      <xdr:rowOff>138922</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9588500" y="98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130049</xdr:rowOff>
    </xdr:from>
    <xdr:ext cx="599010"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9339795" y="9902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102583</xdr:rowOff>
    </xdr:from>
    <xdr:to>
      <xdr:col>45</xdr:col>
      <xdr:colOff>177800</xdr:colOff>
      <xdr:row>57</xdr:row>
      <xdr:rowOff>102773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7861300" y="9875233"/>
          <a:ext cx="889000" cy="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49384</xdr:rowOff>
    </xdr:from>
    <xdr:to>
      <xdr:col>46</xdr:col>
      <xdr:colOff>38100</xdr:colOff>
      <xdr:row>57</xdr:row>
      <xdr:rowOff>150984</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8699500" y="98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167511</xdr:rowOff>
    </xdr:from>
    <xdr:ext cx="599010"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8450795" y="9597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102773</xdr:rowOff>
    </xdr:from>
    <xdr:to>
      <xdr:col>41</xdr:col>
      <xdr:colOff>50800</xdr:colOff>
      <xdr:row>57</xdr:row>
      <xdr:rowOff>104619</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6972300" y="9875423"/>
          <a:ext cx="889000" cy="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54616</xdr:rowOff>
    </xdr:from>
    <xdr:to>
      <xdr:col>41</xdr:col>
      <xdr:colOff>101600</xdr:colOff>
      <xdr:row>57</xdr:row>
      <xdr:rowOff>156216</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7810500" y="982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147343</xdr:rowOff>
    </xdr:from>
    <xdr:ext cx="599010"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7561795" y="9919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85797</xdr:rowOff>
    </xdr:from>
    <xdr:to>
      <xdr:col>36</xdr:col>
      <xdr:colOff>165100</xdr:colOff>
      <xdr:row>58</xdr:row>
      <xdr:rowOff>15947</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6921500" y="9858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7074</xdr:rowOff>
    </xdr:from>
    <xdr:ext cx="599010"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6672795" y="9951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120741</xdr:rowOff>
    </xdr:from>
    <xdr:to>
      <xdr:col>55</xdr:col>
      <xdr:colOff>50800</xdr:colOff>
      <xdr:row>57</xdr:row>
      <xdr:rowOff>50891</xdr:rowOff>
    </xdr:to>
    <xdr:sp macro="" textlink="">
      <xdr:nvSpPr>
        <xdr:cNvPr id="358" name="楕円 357">
          <a:extLst>
            <a:ext uri="{FF2B5EF4-FFF2-40B4-BE49-F238E27FC236}">
              <a16:creationId xmlns:a16="http://schemas.microsoft.com/office/drawing/2014/main" id="{00000000-0008-0000-0700-000066010000}"/>
            </a:ext>
          </a:extLst>
        </xdr:cNvPr>
        <xdr:cNvSpPr/>
      </xdr:nvSpPr>
      <xdr:spPr>
        <a:xfrm>
          <a:off x="10426700" y="9721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143618</xdr:rowOff>
    </xdr:from>
    <xdr:ext cx="599010" cy="259045"/>
    <xdr:sp macro="" textlink="">
      <xdr:nvSpPr>
        <xdr:cNvPr id="359" name="農林水産業費該当値テキスト">
          <a:extLst>
            <a:ext uri="{FF2B5EF4-FFF2-40B4-BE49-F238E27FC236}">
              <a16:creationId xmlns:a16="http://schemas.microsoft.com/office/drawing/2014/main" id="{00000000-0008-0000-0700-000067010000}"/>
            </a:ext>
          </a:extLst>
        </xdr:cNvPr>
        <xdr:cNvSpPr txBox="1"/>
      </xdr:nvSpPr>
      <xdr:spPr>
        <a:xfrm>
          <a:off x="10528300" y="9573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34806</xdr:rowOff>
    </xdr:from>
    <xdr:to>
      <xdr:col>50</xdr:col>
      <xdr:colOff>165100</xdr:colOff>
      <xdr:row>57</xdr:row>
      <xdr:rowOff>136406</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9588500" y="980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152933</xdr:rowOff>
    </xdr:from>
    <xdr:ext cx="59901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339795" y="9582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51783</xdr:rowOff>
    </xdr:from>
    <xdr:to>
      <xdr:col>46</xdr:col>
      <xdr:colOff>38100</xdr:colOff>
      <xdr:row>57</xdr:row>
      <xdr:rowOff>153383</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8699500" y="9824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144510</xdr:rowOff>
    </xdr:from>
    <xdr:ext cx="59901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450795" y="9917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51973</xdr:rowOff>
    </xdr:from>
    <xdr:to>
      <xdr:col>41</xdr:col>
      <xdr:colOff>101600</xdr:colOff>
      <xdr:row>57</xdr:row>
      <xdr:rowOff>153573</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7810500" y="9824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170100</xdr:rowOff>
    </xdr:from>
    <xdr:ext cx="59901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61795" y="9599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53819</xdr:rowOff>
    </xdr:from>
    <xdr:to>
      <xdr:col>36</xdr:col>
      <xdr:colOff>165100</xdr:colOff>
      <xdr:row>57</xdr:row>
      <xdr:rowOff>155419</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6921500" y="9826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496</xdr:rowOff>
    </xdr:from>
    <xdr:ext cx="59901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672795" y="9601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a:extLst>
            <a:ext uri="{FF2B5EF4-FFF2-40B4-BE49-F238E27FC236}">
              <a16:creationId xmlns:a16="http://schemas.microsoft.com/office/drawing/2014/main" id="{00000000-0008-0000-0700-00007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a:extLst>
            <a:ext uri="{FF2B5EF4-FFF2-40B4-BE49-F238E27FC236}">
              <a16:creationId xmlns:a16="http://schemas.microsoft.com/office/drawing/2014/main" id="{00000000-0008-0000-0700-00007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7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商工費グラフ枠">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2212</xdr:rowOff>
    </xdr:from>
    <xdr:to>
      <xdr:col>54</xdr:col>
      <xdr:colOff>189865</xdr:colOff>
      <xdr:row>79</xdr:row>
      <xdr:rowOff>41170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flipV="1">
          <a:off x="10475595" y="12003712"/>
          <a:ext cx="1270" cy="1582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44997</xdr:rowOff>
    </xdr:from>
    <xdr:ext cx="378565" cy="259045"/>
    <xdr:sp macro="" textlink="">
      <xdr:nvSpPr>
        <xdr:cNvPr id="392" name="商工費最小値テキスト">
          <a:extLst>
            <a:ext uri="{FF2B5EF4-FFF2-40B4-BE49-F238E27FC236}">
              <a16:creationId xmlns:a16="http://schemas.microsoft.com/office/drawing/2014/main" id="{00000000-0008-0000-0700-000088010000}"/>
            </a:ext>
          </a:extLst>
        </xdr:cNvPr>
        <xdr:cNvSpPr txBox="1"/>
      </xdr:nvSpPr>
      <xdr:spPr>
        <a:xfrm>
          <a:off x="10528300" y="135895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41170</xdr:rowOff>
    </xdr:from>
    <xdr:to>
      <xdr:col>55</xdr:col>
      <xdr:colOff>88900</xdr:colOff>
      <xdr:row>79</xdr:row>
      <xdr:rowOff>41170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10388600" y="13585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120339</xdr:rowOff>
    </xdr:from>
    <xdr:ext cx="599010" cy="259045"/>
    <xdr:sp macro="" textlink="">
      <xdr:nvSpPr>
        <xdr:cNvPr id="394" name="商工費最大値テキスト">
          <a:extLst>
            <a:ext uri="{FF2B5EF4-FFF2-40B4-BE49-F238E27FC236}">
              <a16:creationId xmlns:a16="http://schemas.microsoft.com/office/drawing/2014/main" id="{00000000-0008-0000-0700-00008A010000}"/>
            </a:ext>
          </a:extLst>
        </xdr:cNvPr>
        <xdr:cNvSpPr txBox="1"/>
      </xdr:nvSpPr>
      <xdr:spPr>
        <a:xfrm>
          <a:off x="10528300" y="11778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416,086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2212</xdr:rowOff>
    </xdr:from>
    <xdr:to>
      <xdr:col>55</xdr:col>
      <xdr:colOff>88900</xdr:colOff>
      <xdr:row>70</xdr:row>
      <xdr:rowOff>2212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2003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101676</xdr:rowOff>
    </xdr:from>
    <xdr:to>
      <xdr:col>55</xdr:col>
      <xdr:colOff>0</xdr:colOff>
      <xdr:row>77</xdr:row>
      <xdr:rowOff>29721</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9639300" y="13131876"/>
          <a:ext cx="838200" cy="99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49362</xdr:rowOff>
    </xdr:from>
    <xdr:ext cx="534377" cy="259045"/>
    <xdr:sp macro="" textlink="">
      <xdr:nvSpPr>
        <xdr:cNvPr id="397" name="商工費平均値テキスト">
          <a:extLst>
            <a:ext uri="{FF2B5EF4-FFF2-40B4-BE49-F238E27FC236}">
              <a16:creationId xmlns:a16="http://schemas.microsoft.com/office/drawing/2014/main" id="{00000000-0008-0000-0700-00008D010000}"/>
            </a:ext>
          </a:extLst>
        </xdr:cNvPr>
        <xdr:cNvSpPr txBox="1"/>
      </xdr:nvSpPr>
      <xdr:spPr>
        <a:xfrm>
          <a:off x="10528300" y="132510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70935</xdr:rowOff>
    </xdr:from>
    <xdr:to>
      <xdr:col>55</xdr:col>
      <xdr:colOff>50800</xdr:colOff>
      <xdr:row>78</xdr:row>
      <xdr:rowOff>1085</xdr:rowOff>
    </xdr:to>
    <xdr:sp macro="" textlink="">
      <xdr:nvSpPr>
        <xdr:cNvPr id="398" name="フローチャート: 判断 397">
          <a:extLst>
            <a:ext uri="{FF2B5EF4-FFF2-40B4-BE49-F238E27FC236}">
              <a16:creationId xmlns:a16="http://schemas.microsoft.com/office/drawing/2014/main" id="{00000000-0008-0000-0700-00008E010000}"/>
            </a:ext>
          </a:extLst>
        </xdr:cNvPr>
        <xdr:cNvSpPr/>
      </xdr:nvSpPr>
      <xdr:spPr>
        <a:xfrm>
          <a:off x="10426700" y="1327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22596</xdr:rowOff>
    </xdr:from>
    <xdr:to>
      <xdr:col>50</xdr:col>
      <xdr:colOff>114300</xdr:colOff>
      <xdr:row>77</xdr:row>
      <xdr:rowOff>29721</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8750300" y="13224246"/>
          <a:ext cx="889000" cy="7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60981</xdr:rowOff>
    </xdr:from>
    <xdr:to>
      <xdr:col>50</xdr:col>
      <xdr:colOff>165100</xdr:colOff>
      <xdr:row>77</xdr:row>
      <xdr:rowOff>162581</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9588500" y="1326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153708</xdr:rowOff>
    </xdr:from>
    <xdr:ext cx="534377"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9372111" y="13355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7173</xdr:rowOff>
    </xdr:from>
    <xdr:to>
      <xdr:col>45</xdr:col>
      <xdr:colOff>177800</xdr:colOff>
      <xdr:row>77</xdr:row>
      <xdr:rowOff>22596</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7861300" y="13208823"/>
          <a:ext cx="889000" cy="15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92580</xdr:rowOff>
    </xdr:from>
    <xdr:to>
      <xdr:col>46</xdr:col>
      <xdr:colOff>38100</xdr:colOff>
      <xdr:row>78</xdr:row>
      <xdr:rowOff>22730</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8699500" y="13294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13857</xdr:rowOff>
    </xdr:from>
    <xdr:ext cx="534377"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8483111" y="1338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7173</xdr:rowOff>
    </xdr:from>
    <xdr:to>
      <xdr:col>41</xdr:col>
      <xdr:colOff>50800</xdr:colOff>
      <xdr:row>77</xdr:row>
      <xdr:rowOff>138621</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6972300" y="13208823"/>
          <a:ext cx="889000" cy="13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80018</xdr:rowOff>
    </xdr:from>
    <xdr:to>
      <xdr:col>41</xdr:col>
      <xdr:colOff>101600</xdr:colOff>
      <xdr:row>78</xdr:row>
      <xdr:rowOff>10168</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7810500" y="1328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1295</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7594111" y="13374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58200</xdr:rowOff>
    </xdr:from>
    <xdr:to>
      <xdr:col>36</xdr:col>
      <xdr:colOff>165100</xdr:colOff>
      <xdr:row>78</xdr:row>
      <xdr:rowOff>159800</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6921500" y="1343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150927</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6705111" y="13524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50876</xdr:rowOff>
    </xdr:from>
    <xdr:to>
      <xdr:col>55</xdr:col>
      <xdr:colOff>50800</xdr:colOff>
      <xdr:row>76</xdr:row>
      <xdr:rowOff>152476</xdr:rowOff>
    </xdr:to>
    <xdr:sp macro="" textlink="">
      <xdr:nvSpPr>
        <xdr:cNvPr id="415" name="楕円 414">
          <a:extLst>
            <a:ext uri="{FF2B5EF4-FFF2-40B4-BE49-F238E27FC236}">
              <a16:creationId xmlns:a16="http://schemas.microsoft.com/office/drawing/2014/main" id="{00000000-0008-0000-0700-00009F010000}"/>
            </a:ext>
          </a:extLst>
        </xdr:cNvPr>
        <xdr:cNvSpPr/>
      </xdr:nvSpPr>
      <xdr:spPr>
        <a:xfrm>
          <a:off x="10426700" y="13081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73753</xdr:rowOff>
    </xdr:from>
    <xdr:ext cx="599010" cy="259045"/>
    <xdr:sp macro="" textlink="">
      <xdr:nvSpPr>
        <xdr:cNvPr id="416" name="商工費該当値テキスト">
          <a:extLst>
            <a:ext uri="{FF2B5EF4-FFF2-40B4-BE49-F238E27FC236}">
              <a16:creationId xmlns:a16="http://schemas.microsoft.com/office/drawing/2014/main" id="{00000000-0008-0000-0700-0000A0010000}"/>
            </a:ext>
          </a:extLst>
        </xdr:cNvPr>
        <xdr:cNvSpPr txBox="1"/>
      </xdr:nvSpPr>
      <xdr:spPr>
        <a:xfrm>
          <a:off x="10528300" y="12932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150371</xdr:rowOff>
    </xdr:from>
    <xdr:to>
      <xdr:col>50</xdr:col>
      <xdr:colOff>165100</xdr:colOff>
      <xdr:row>77</xdr:row>
      <xdr:rowOff>80521</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9588500" y="13180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97048</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372111" y="12955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143246</xdr:rowOff>
    </xdr:from>
    <xdr:to>
      <xdr:col>46</xdr:col>
      <xdr:colOff>38100</xdr:colOff>
      <xdr:row>77</xdr:row>
      <xdr:rowOff>73396</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8699500" y="13173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89923</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483111" y="12948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127823</xdr:rowOff>
    </xdr:from>
    <xdr:to>
      <xdr:col>41</xdr:col>
      <xdr:colOff>101600</xdr:colOff>
      <xdr:row>77</xdr:row>
      <xdr:rowOff>57973</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7810500" y="13158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74500</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594111" y="12933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87821</xdr:rowOff>
    </xdr:from>
    <xdr:to>
      <xdr:col>36</xdr:col>
      <xdr:colOff>165100</xdr:colOff>
      <xdr:row>78</xdr:row>
      <xdr:rowOff>17971</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6921500" y="13289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34498</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05111" y="13064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a:extLst>
            <a:ext uri="{FF2B5EF4-FFF2-40B4-BE49-F238E27FC236}">
              <a16:creationId xmlns:a16="http://schemas.microsoft.com/office/drawing/2014/main" id="{00000000-0008-0000-0700-0000A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a:extLst>
            <a:ext uri="{FF2B5EF4-FFF2-40B4-BE49-F238E27FC236}">
              <a16:creationId xmlns:a16="http://schemas.microsoft.com/office/drawing/2014/main" id="{00000000-0008-0000-0700-0000B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135167</xdr:rowOff>
    </xdr:from>
    <xdr:to>
      <xdr:col>54</xdr:col>
      <xdr:colOff>189865</xdr:colOff>
      <xdr:row>99</xdr:row>
      <xdr:rowOff>34223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565667"/>
          <a:ext cx="1270" cy="1442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38050</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7011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34223</xdr:rowOff>
    </xdr:from>
    <xdr:to>
      <xdr:col>55</xdr:col>
      <xdr:colOff>88900</xdr:colOff>
      <xdr:row>99</xdr:row>
      <xdr:rowOff>34223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7007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81844</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340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922,776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135167</xdr:rowOff>
    </xdr:from>
    <xdr:to>
      <xdr:col>55</xdr:col>
      <xdr:colOff>88900</xdr:colOff>
      <xdr:row>90</xdr:row>
      <xdr:rowOff>135167</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565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18858</xdr:rowOff>
    </xdr:from>
    <xdr:to>
      <xdr:col>55</xdr:col>
      <xdr:colOff>0</xdr:colOff>
      <xdr:row>98</xdr:row>
      <xdr:rowOff>30401</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9639300" y="16820958"/>
          <a:ext cx="838200" cy="11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127336</xdr:rowOff>
    </xdr:from>
    <xdr:ext cx="599010"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5865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104459</xdr:rowOff>
    </xdr:from>
    <xdr:to>
      <xdr:col>55</xdr:col>
      <xdr:colOff>50800</xdr:colOff>
      <xdr:row>98</xdr:row>
      <xdr:rowOff>34609</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73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127854</xdr:rowOff>
    </xdr:from>
    <xdr:to>
      <xdr:col>50</xdr:col>
      <xdr:colOff>114300</xdr:colOff>
      <xdr:row>98</xdr:row>
      <xdr:rowOff>30401</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8750300" y="16758504"/>
          <a:ext cx="889000" cy="73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115833</xdr:rowOff>
    </xdr:from>
    <xdr:to>
      <xdr:col>50</xdr:col>
      <xdr:colOff>165100</xdr:colOff>
      <xdr:row>98</xdr:row>
      <xdr:rowOff>45983</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7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62510</xdr:rowOff>
    </xdr:from>
    <xdr:ext cx="599010"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39795" y="16521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82200</xdr:rowOff>
    </xdr:from>
    <xdr:to>
      <xdr:col>45</xdr:col>
      <xdr:colOff>177800</xdr:colOff>
      <xdr:row>97</xdr:row>
      <xdr:rowOff>127854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7861300" y="16712850"/>
          <a:ext cx="889000" cy="45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129211</xdr:rowOff>
    </xdr:from>
    <xdr:to>
      <xdr:col>46</xdr:col>
      <xdr:colOff>38100</xdr:colOff>
      <xdr:row>98</xdr:row>
      <xdr:rowOff>59361</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75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50488</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50795" y="16852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81142</xdr:rowOff>
    </xdr:from>
    <xdr:to>
      <xdr:col>41</xdr:col>
      <xdr:colOff>50800</xdr:colOff>
      <xdr:row>97</xdr:row>
      <xdr:rowOff>82200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6972300" y="16711792"/>
          <a:ext cx="889000" cy="1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138088</xdr:rowOff>
    </xdr:from>
    <xdr:to>
      <xdr:col>41</xdr:col>
      <xdr:colOff>101600</xdr:colOff>
      <xdr:row>98</xdr:row>
      <xdr:rowOff>68238</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76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59365</xdr:rowOff>
    </xdr:from>
    <xdr:ext cx="59901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61795" y="16861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59080</xdr:rowOff>
    </xdr:from>
    <xdr:to>
      <xdr:col>36</xdr:col>
      <xdr:colOff>165100</xdr:colOff>
      <xdr:row>98</xdr:row>
      <xdr:rowOff>160680</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86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151807</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953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139508</xdr:rowOff>
    </xdr:from>
    <xdr:to>
      <xdr:col>55</xdr:col>
      <xdr:colOff>50800</xdr:colOff>
      <xdr:row>98</xdr:row>
      <xdr:rowOff>69658</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770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117935</xdr:rowOff>
    </xdr:from>
    <xdr:ext cx="599010"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748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151051</xdr:rowOff>
    </xdr:from>
    <xdr:to>
      <xdr:col>50</xdr:col>
      <xdr:colOff>165100</xdr:colOff>
      <xdr:row>98</xdr:row>
      <xdr:rowOff>81201</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781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72328</xdr:rowOff>
    </xdr:from>
    <xdr:ext cx="59901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39795" y="16874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77054</xdr:rowOff>
    </xdr:from>
    <xdr:to>
      <xdr:col>46</xdr:col>
      <xdr:colOff>38100</xdr:colOff>
      <xdr:row>98</xdr:row>
      <xdr:rowOff>7204</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707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23731</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50795" y="16482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31400</xdr:rowOff>
    </xdr:from>
    <xdr:to>
      <xdr:col>41</xdr:col>
      <xdr:colOff>101600</xdr:colOff>
      <xdr:row>97</xdr:row>
      <xdr:rowOff>133000</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662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149527</xdr:rowOff>
    </xdr:from>
    <xdr:ext cx="59901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61795" y="16437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30342</xdr:rowOff>
    </xdr:from>
    <xdr:to>
      <xdr:col>36</xdr:col>
      <xdr:colOff>165100</xdr:colOff>
      <xdr:row>97</xdr:row>
      <xdr:rowOff>131942</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66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148469</xdr:rowOff>
    </xdr:from>
    <xdr:ext cx="59901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672795" y="16436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消防費グラフ枠">
          <a:extLst>
            <a:ext uri="{FF2B5EF4-FFF2-40B4-BE49-F238E27FC236}">
              <a16:creationId xmlns:a16="http://schemas.microsoft.com/office/drawing/2014/main" id="{00000000-0008-0000-0700-0000F8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148195</xdr:rowOff>
    </xdr:from>
    <xdr:to>
      <xdr:col>85</xdr:col>
      <xdr:colOff>126364</xdr:colOff>
      <xdr:row>38</xdr:row>
      <xdr:rowOff>102488</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flipV="1">
          <a:off x="16317595" y="5291695"/>
          <a:ext cx="1269" cy="1325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106315</xdr:rowOff>
    </xdr:from>
    <xdr:ext cx="469744" cy="259045"/>
    <xdr:sp macro="" textlink="">
      <xdr:nvSpPr>
        <xdr:cNvPr id="506" name="消防費最小値テキスト">
          <a:extLst>
            <a:ext uri="{FF2B5EF4-FFF2-40B4-BE49-F238E27FC236}">
              <a16:creationId xmlns:a16="http://schemas.microsoft.com/office/drawing/2014/main" id="{00000000-0008-0000-0700-0000FA010000}"/>
            </a:ext>
          </a:extLst>
        </xdr:cNvPr>
        <xdr:cNvSpPr txBox="1"/>
      </xdr:nvSpPr>
      <xdr:spPr>
        <a:xfrm>
          <a:off x="16370300" y="6621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102488</xdr:rowOff>
    </xdr:from>
    <xdr:to>
      <xdr:col>86</xdr:col>
      <xdr:colOff>25400</xdr:colOff>
      <xdr:row>38</xdr:row>
      <xdr:rowOff>102488</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6230600" y="6617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94872</xdr:rowOff>
    </xdr:from>
    <xdr:ext cx="599010" cy="259045"/>
    <xdr:sp macro="" textlink="">
      <xdr:nvSpPr>
        <xdr:cNvPr id="508" name="消防費最大値テキスト">
          <a:extLst>
            <a:ext uri="{FF2B5EF4-FFF2-40B4-BE49-F238E27FC236}">
              <a16:creationId xmlns:a16="http://schemas.microsoft.com/office/drawing/2014/main" id="{00000000-0008-0000-0700-0000FC010000}"/>
            </a:ext>
          </a:extLst>
        </xdr:cNvPr>
        <xdr:cNvSpPr txBox="1"/>
      </xdr:nvSpPr>
      <xdr:spPr>
        <a:xfrm>
          <a:off x="16370300" y="5066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298,142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148195</xdr:rowOff>
    </xdr:from>
    <xdr:to>
      <xdr:col>86</xdr:col>
      <xdr:colOff>25400</xdr:colOff>
      <xdr:row>30</xdr:row>
      <xdr:rowOff>148195</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5291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68528</xdr:rowOff>
    </xdr:from>
    <xdr:to>
      <xdr:col>85</xdr:col>
      <xdr:colOff>127000</xdr:colOff>
      <xdr:row>37</xdr:row>
      <xdr:rowOff>77845</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5481300" y="6412178"/>
          <a:ext cx="838200" cy="9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12615</xdr:rowOff>
    </xdr:from>
    <xdr:ext cx="534377" cy="259045"/>
    <xdr:sp macro="" textlink="">
      <xdr:nvSpPr>
        <xdr:cNvPr id="511" name="消防費平均値テキスト">
          <a:extLst>
            <a:ext uri="{FF2B5EF4-FFF2-40B4-BE49-F238E27FC236}">
              <a16:creationId xmlns:a16="http://schemas.microsoft.com/office/drawing/2014/main" id="{00000000-0008-0000-0700-0000FF010000}"/>
            </a:ext>
          </a:extLst>
        </xdr:cNvPr>
        <xdr:cNvSpPr txBox="1"/>
      </xdr:nvSpPr>
      <xdr:spPr>
        <a:xfrm>
          <a:off x="16370300" y="6184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161188</xdr:rowOff>
    </xdr:from>
    <xdr:to>
      <xdr:col>85</xdr:col>
      <xdr:colOff>177800</xdr:colOff>
      <xdr:row>37</xdr:row>
      <xdr:rowOff>91338</xdr:rowOff>
    </xdr:to>
    <xdr:sp macro="" textlink="">
      <xdr:nvSpPr>
        <xdr:cNvPr id="512" name="フローチャート: 判断 511">
          <a:extLst>
            <a:ext uri="{FF2B5EF4-FFF2-40B4-BE49-F238E27FC236}">
              <a16:creationId xmlns:a16="http://schemas.microsoft.com/office/drawing/2014/main" id="{00000000-0008-0000-0700-000000020000}"/>
            </a:ext>
          </a:extLst>
        </xdr:cNvPr>
        <xdr:cNvSpPr/>
      </xdr:nvSpPr>
      <xdr:spPr>
        <a:xfrm>
          <a:off x="16268700" y="633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54853</xdr:rowOff>
    </xdr:from>
    <xdr:to>
      <xdr:col>81</xdr:col>
      <xdr:colOff>50800</xdr:colOff>
      <xdr:row>37</xdr:row>
      <xdr:rowOff>77845</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4592300" y="6398503"/>
          <a:ext cx="889000" cy="22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167913</xdr:rowOff>
    </xdr:from>
    <xdr:to>
      <xdr:col>81</xdr:col>
      <xdr:colOff>101600</xdr:colOff>
      <xdr:row>37</xdr:row>
      <xdr:rowOff>98063</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5430500" y="634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114590</xdr:rowOff>
    </xdr:from>
    <xdr:ext cx="534377"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5214111" y="611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25725</xdr:rowOff>
    </xdr:from>
    <xdr:to>
      <xdr:col>76</xdr:col>
      <xdr:colOff>114300</xdr:colOff>
      <xdr:row>37</xdr:row>
      <xdr:rowOff>54853</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3703300" y="6369375"/>
          <a:ext cx="889000" cy="29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20</xdr:rowOff>
    </xdr:from>
    <xdr:to>
      <xdr:col>76</xdr:col>
      <xdr:colOff>165100</xdr:colOff>
      <xdr:row>37</xdr:row>
      <xdr:rowOff>101620</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4541500" y="6343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118147</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4325111" y="6118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25725</xdr:rowOff>
    </xdr:from>
    <xdr:to>
      <xdr:col>71</xdr:col>
      <xdr:colOff>177800</xdr:colOff>
      <xdr:row>37</xdr:row>
      <xdr:rowOff>78394</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2814300" y="6369375"/>
          <a:ext cx="889000" cy="52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111929</xdr:rowOff>
    </xdr:from>
    <xdr:to>
      <xdr:col>72</xdr:col>
      <xdr:colOff>38100</xdr:colOff>
      <xdr:row>37</xdr:row>
      <xdr:rowOff>42079</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3652500" y="6284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58606</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3436111" y="6059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51446</xdr:rowOff>
    </xdr:from>
    <xdr:to>
      <xdr:col>67</xdr:col>
      <xdr:colOff>101600</xdr:colOff>
      <xdr:row>37</xdr:row>
      <xdr:rowOff>153046</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2763500" y="6395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144173</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2547111" y="6487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17728</xdr:rowOff>
    </xdr:from>
    <xdr:to>
      <xdr:col>85</xdr:col>
      <xdr:colOff>177800</xdr:colOff>
      <xdr:row>37</xdr:row>
      <xdr:rowOff>119328</xdr:rowOff>
    </xdr:to>
    <xdr:sp macro="" textlink="">
      <xdr:nvSpPr>
        <xdr:cNvPr id="529" name="楕円 528">
          <a:extLst>
            <a:ext uri="{FF2B5EF4-FFF2-40B4-BE49-F238E27FC236}">
              <a16:creationId xmlns:a16="http://schemas.microsoft.com/office/drawing/2014/main" id="{00000000-0008-0000-0700-000011020000}"/>
            </a:ext>
          </a:extLst>
        </xdr:cNvPr>
        <xdr:cNvSpPr/>
      </xdr:nvSpPr>
      <xdr:spPr>
        <a:xfrm>
          <a:off x="16268700" y="6361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167605</xdr:rowOff>
    </xdr:from>
    <xdr:ext cx="534377" cy="259045"/>
    <xdr:sp macro="" textlink="">
      <xdr:nvSpPr>
        <xdr:cNvPr id="530" name="消防費該当値テキスト">
          <a:extLst>
            <a:ext uri="{FF2B5EF4-FFF2-40B4-BE49-F238E27FC236}">
              <a16:creationId xmlns:a16="http://schemas.microsoft.com/office/drawing/2014/main" id="{00000000-0008-0000-0700-000012020000}"/>
            </a:ext>
          </a:extLst>
        </xdr:cNvPr>
        <xdr:cNvSpPr txBox="1"/>
      </xdr:nvSpPr>
      <xdr:spPr>
        <a:xfrm>
          <a:off x="16370300" y="6339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27045</xdr:rowOff>
    </xdr:from>
    <xdr:to>
      <xdr:col>81</xdr:col>
      <xdr:colOff>101600</xdr:colOff>
      <xdr:row>37</xdr:row>
      <xdr:rowOff>128645</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5430500" y="6370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119772</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6463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4053</xdr:rowOff>
    </xdr:from>
    <xdr:to>
      <xdr:col>76</xdr:col>
      <xdr:colOff>165100</xdr:colOff>
      <xdr:row>37</xdr:row>
      <xdr:rowOff>105653</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4541500" y="6347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96780</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440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146375</xdr:rowOff>
    </xdr:from>
    <xdr:to>
      <xdr:col>72</xdr:col>
      <xdr:colOff>38100</xdr:colOff>
      <xdr:row>37</xdr:row>
      <xdr:rowOff>76525</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3652500" y="631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67652</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6411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27594</xdr:rowOff>
    </xdr:from>
    <xdr:to>
      <xdr:col>67</xdr:col>
      <xdr:colOff>101600</xdr:colOff>
      <xdr:row>37</xdr:row>
      <xdr:rowOff>129194</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2763500" y="637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145721</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6146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id="{00000000-0008-0000-0700-00002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108595</xdr:rowOff>
    </xdr:from>
    <xdr:to>
      <xdr:col>85</xdr:col>
      <xdr:colOff>126364</xdr:colOff>
      <xdr:row>58</xdr:row>
      <xdr:rowOff>111990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flipV="1">
          <a:off x="16317595" y="8681095"/>
          <a:ext cx="1269" cy="1374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115817</xdr:rowOff>
    </xdr:from>
    <xdr:ext cx="534377" cy="259045"/>
    <xdr:sp macro="" textlink="">
      <xdr:nvSpPr>
        <xdr:cNvPr id="563" name="教育費最小値テキスト">
          <a:extLst>
            <a:ext uri="{FF2B5EF4-FFF2-40B4-BE49-F238E27FC236}">
              <a16:creationId xmlns:a16="http://schemas.microsoft.com/office/drawing/2014/main" id="{00000000-0008-0000-0700-000033020000}"/>
            </a:ext>
          </a:extLst>
        </xdr:cNvPr>
        <xdr:cNvSpPr txBox="1"/>
      </xdr:nvSpPr>
      <xdr:spPr>
        <a:xfrm>
          <a:off x="16370300" y="10059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111990</xdr:rowOff>
    </xdr:from>
    <xdr:to>
      <xdr:col>86</xdr:col>
      <xdr:colOff>25400</xdr:colOff>
      <xdr:row>58</xdr:row>
      <xdr:rowOff>111990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6230600" y="10056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55272</xdr:rowOff>
    </xdr:from>
    <xdr:ext cx="599010" cy="259045"/>
    <xdr:sp macro="" textlink="">
      <xdr:nvSpPr>
        <xdr:cNvPr id="565" name="教育費最大値テキスト">
          <a:extLst>
            <a:ext uri="{FF2B5EF4-FFF2-40B4-BE49-F238E27FC236}">
              <a16:creationId xmlns:a16="http://schemas.microsoft.com/office/drawing/2014/main" id="{00000000-0008-0000-0700-000035020000}"/>
            </a:ext>
          </a:extLst>
        </xdr:cNvPr>
        <xdr:cNvSpPr txBox="1"/>
      </xdr:nvSpPr>
      <xdr:spPr>
        <a:xfrm>
          <a:off x="16370300" y="8456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776,328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108595</xdr:rowOff>
    </xdr:from>
    <xdr:to>
      <xdr:col>86</xdr:col>
      <xdr:colOff>25400</xdr:colOff>
      <xdr:row>50</xdr:row>
      <xdr:rowOff>108595</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8681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25213</xdr:rowOff>
    </xdr:from>
    <xdr:to>
      <xdr:col>85</xdr:col>
      <xdr:colOff>127000</xdr:colOff>
      <xdr:row>58</xdr:row>
      <xdr:rowOff>37788</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5481300" y="9969313"/>
          <a:ext cx="838200" cy="12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53408</xdr:rowOff>
    </xdr:from>
    <xdr:ext cx="599010" cy="259045"/>
    <xdr:sp macro="" textlink="">
      <xdr:nvSpPr>
        <xdr:cNvPr id="568" name="教育費平均値テキスト">
          <a:extLst>
            <a:ext uri="{FF2B5EF4-FFF2-40B4-BE49-F238E27FC236}">
              <a16:creationId xmlns:a16="http://schemas.microsoft.com/office/drawing/2014/main" id="{00000000-0008-0000-0700-000038020000}"/>
            </a:ext>
          </a:extLst>
        </xdr:cNvPr>
        <xdr:cNvSpPr txBox="1"/>
      </xdr:nvSpPr>
      <xdr:spPr>
        <a:xfrm>
          <a:off x="16370300" y="96546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30531</xdr:rowOff>
    </xdr:from>
    <xdr:to>
      <xdr:col>85</xdr:col>
      <xdr:colOff>177800</xdr:colOff>
      <xdr:row>57</xdr:row>
      <xdr:rowOff>132131</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6268700" y="9803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25213</xdr:rowOff>
    </xdr:from>
    <xdr:to>
      <xdr:col>81</xdr:col>
      <xdr:colOff>50800</xdr:colOff>
      <xdr:row>58</xdr:row>
      <xdr:rowOff>44189</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4592300" y="9969313"/>
          <a:ext cx="889000" cy="18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75003</xdr:rowOff>
    </xdr:from>
    <xdr:to>
      <xdr:col>81</xdr:col>
      <xdr:colOff>101600</xdr:colOff>
      <xdr:row>58</xdr:row>
      <xdr:rowOff>5153</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5430500" y="984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21680</xdr:rowOff>
    </xdr:from>
    <xdr:ext cx="599010"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5181795" y="9622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139192</xdr:rowOff>
    </xdr:from>
    <xdr:to>
      <xdr:col>76</xdr:col>
      <xdr:colOff>114300</xdr:colOff>
      <xdr:row>58</xdr:row>
      <xdr:rowOff>44189</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3703300" y="9911842"/>
          <a:ext cx="889000" cy="76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70962</xdr:rowOff>
    </xdr:from>
    <xdr:to>
      <xdr:col>76</xdr:col>
      <xdr:colOff>165100</xdr:colOff>
      <xdr:row>58</xdr:row>
      <xdr:rowOff>1112</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4541500" y="984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17639</xdr:rowOff>
    </xdr:from>
    <xdr:ext cx="599010"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4292795" y="9618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139192</xdr:rowOff>
    </xdr:from>
    <xdr:to>
      <xdr:col>71</xdr:col>
      <xdr:colOff>177800</xdr:colOff>
      <xdr:row>58</xdr:row>
      <xdr:rowOff>37680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2814300" y="9911842"/>
          <a:ext cx="889000" cy="69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69658</xdr:rowOff>
    </xdr:from>
    <xdr:to>
      <xdr:col>72</xdr:col>
      <xdr:colOff>38100</xdr:colOff>
      <xdr:row>57</xdr:row>
      <xdr:rowOff>171258</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3652500" y="984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16335</xdr:rowOff>
    </xdr:from>
    <xdr:ext cx="59901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3403795" y="9617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147281</xdr:rowOff>
    </xdr:from>
    <xdr:to>
      <xdr:col>67</xdr:col>
      <xdr:colOff>101600</xdr:colOff>
      <xdr:row>58</xdr:row>
      <xdr:rowOff>77431</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2763500" y="991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93958</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2547111" y="9695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158438</xdr:rowOff>
    </xdr:from>
    <xdr:to>
      <xdr:col>85</xdr:col>
      <xdr:colOff>177800</xdr:colOff>
      <xdr:row>58</xdr:row>
      <xdr:rowOff>88588</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6268700" y="9931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73365</xdr:rowOff>
    </xdr:from>
    <xdr:ext cx="534377" cy="259045"/>
    <xdr:sp macro="" textlink="">
      <xdr:nvSpPr>
        <xdr:cNvPr id="587" name="教育費該当値テキスト">
          <a:extLst>
            <a:ext uri="{FF2B5EF4-FFF2-40B4-BE49-F238E27FC236}">
              <a16:creationId xmlns:a16="http://schemas.microsoft.com/office/drawing/2014/main" id="{00000000-0008-0000-0700-00004B020000}"/>
            </a:ext>
          </a:extLst>
        </xdr:cNvPr>
        <xdr:cNvSpPr txBox="1"/>
      </xdr:nvSpPr>
      <xdr:spPr>
        <a:xfrm>
          <a:off x="16370300" y="9846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145863</xdr:rowOff>
    </xdr:from>
    <xdr:to>
      <xdr:col>81</xdr:col>
      <xdr:colOff>101600</xdr:colOff>
      <xdr:row>58</xdr:row>
      <xdr:rowOff>76013</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5430500" y="9918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67140</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181795" y="10011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164839</xdr:rowOff>
    </xdr:from>
    <xdr:to>
      <xdr:col>76</xdr:col>
      <xdr:colOff>165100</xdr:colOff>
      <xdr:row>58</xdr:row>
      <xdr:rowOff>94989</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4541500" y="9937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86116</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10030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88392</xdr:rowOff>
    </xdr:from>
    <xdr:to>
      <xdr:col>72</xdr:col>
      <xdr:colOff>38100</xdr:colOff>
      <xdr:row>58</xdr:row>
      <xdr:rowOff>18542</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3652500" y="9861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9669</xdr:rowOff>
    </xdr:from>
    <xdr:ext cx="59901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03795" y="9953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158330</xdr:rowOff>
    </xdr:from>
    <xdr:to>
      <xdr:col>67</xdr:col>
      <xdr:colOff>101600</xdr:colOff>
      <xdr:row>58</xdr:row>
      <xdr:rowOff>88480</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2763500" y="993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79607</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10023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92727</xdr:rowOff>
    </xdr:from>
    <xdr:ext cx="685572"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154161</xdr:rowOff>
    </xdr:from>
    <xdr:to>
      <xdr:col>85</xdr:col>
      <xdr:colOff>126364</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flipV="1">
          <a:off x="16317595" y="12155661"/>
          <a:ext cx="1269" cy="1433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66524</xdr:rowOff>
    </xdr:from>
    <xdr:ext cx="249299" cy="259045"/>
    <xdr:sp macro="" textlink="">
      <xdr:nvSpPr>
        <xdr:cNvPr id="620" name="災害復旧費最小値テキスト">
          <a:extLst>
            <a:ext uri="{FF2B5EF4-FFF2-40B4-BE49-F238E27FC236}">
              <a16:creationId xmlns:a16="http://schemas.microsoft.com/office/drawing/2014/main" id="{00000000-0008-0000-0700-00006C020000}"/>
            </a:ext>
          </a:extLst>
        </xdr:cNvPr>
        <xdr:cNvSpPr txBox="1"/>
      </xdr:nvSpPr>
      <xdr:spPr>
        <a:xfrm>
          <a:off x="16370300" y="136110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100838</xdr:rowOff>
    </xdr:from>
    <xdr:ext cx="690189" cy="259045"/>
    <xdr:sp macro="" textlink="">
      <xdr:nvSpPr>
        <xdr:cNvPr id="622" name="災害復旧費最大値テキスト">
          <a:extLst>
            <a:ext uri="{FF2B5EF4-FFF2-40B4-BE49-F238E27FC236}">
              <a16:creationId xmlns:a16="http://schemas.microsoft.com/office/drawing/2014/main" id="{00000000-0008-0000-0700-00006E020000}"/>
            </a:ext>
          </a:extLst>
        </xdr:cNvPr>
        <xdr:cNvSpPr txBox="1"/>
      </xdr:nvSpPr>
      <xdr:spPr>
        <a:xfrm>
          <a:off x="16370300" y="1193088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1,128,613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154161</xdr:rowOff>
    </xdr:from>
    <xdr:to>
      <xdr:col>86</xdr:col>
      <xdr:colOff>25400</xdr:colOff>
      <xdr:row>70</xdr:row>
      <xdr:rowOff>154161</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215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162672</xdr:rowOff>
    </xdr:from>
    <xdr:to>
      <xdr:col>85</xdr:col>
      <xdr:colOff>127000</xdr:colOff>
      <xdr:row>78</xdr:row>
      <xdr:rowOff>64077</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5481300" y="13364322"/>
          <a:ext cx="838200" cy="72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110974</xdr:rowOff>
    </xdr:from>
    <xdr:ext cx="534377" cy="259045"/>
    <xdr:sp macro="" textlink="">
      <xdr:nvSpPr>
        <xdr:cNvPr id="625" name="災害復旧費平均値テキスト">
          <a:extLst>
            <a:ext uri="{FF2B5EF4-FFF2-40B4-BE49-F238E27FC236}">
              <a16:creationId xmlns:a16="http://schemas.microsoft.com/office/drawing/2014/main" id="{00000000-0008-0000-0700-000071020000}"/>
            </a:ext>
          </a:extLst>
        </xdr:cNvPr>
        <xdr:cNvSpPr txBox="1"/>
      </xdr:nvSpPr>
      <xdr:spPr>
        <a:xfrm>
          <a:off x="16370300" y="134840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132547</xdr:rowOff>
    </xdr:from>
    <xdr:to>
      <xdr:col>85</xdr:col>
      <xdr:colOff>177800</xdr:colOff>
      <xdr:row>79</xdr:row>
      <xdr:rowOff>62697</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6268700" y="1350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162672</xdr:rowOff>
    </xdr:from>
    <xdr:to>
      <xdr:col>81</xdr:col>
      <xdr:colOff>50800</xdr:colOff>
      <xdr:row>77</xdr:row>
      <xdr:rowOff>169886</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4592300" y="13364322"/>
          <a:ext cx="889000" cy="7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131718</xdr:rowOff>
    </xdr:from>
    <xdr:to>
      <xdr:col>81</xdr:col>
      <xdr:colOff>101600</xdr:colOff>
      <xdr:row>79</xdr:row>
      <xdr:rowOff>61868</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5430500" y="1350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52995</xdr:rowOff>
    </xdr:from>
    <xdr:ext cx="534377"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5214111" y="13597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169886</xdr:rowOff>
    </xdr:from>
    <xdr:to>
      <xdr:col>76</xdr:col>
      <xdr:colOff>114300</xdr:colOff>
      <xdr:row>78</xdr:row>
      <xdr:rowOff>170433</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3703300" y="13371536"/>
          <a:ext cx="889000" cy="171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133102</xdr:rowOff>
    </xdr:from>
    <xdr:to>
      <xdr:col>76</xdr:col>
      <xdr:colOff>165100</xdr:colOff>
      <xdr:row>79</xdr:row>
      <xdr:rowOff>63252</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4541500" y="13506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54379</xdr:rowOff>
    </xdr:from>
    <xdr:ext cx="534377"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4325111" y="13598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170433</xdr:rowOff>
    </xdr:from>
    <xdr:to>
      <xdr:col>71</xdr:col>
      <xdr:colOff>177800</xdr:colOff>
      <xdr:row>79</xdr:row>
      <xdr:rowOff>18576</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2814300" y="13543533"/>
          <a:ext cx="889000" cy="19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135145</xdr:rowOff>
    </xdr:from>
    <xdr:to>
      <xdr:col>72</xdr:col>
      <xdr:colOff>38100</xdr:colOff>
      <xdr:row>79</xdr:row>
      <xdr:rowOff>65295</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3652500" y="1350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56422</xdr:rowOff>
    </xdr:from>
    <xdr:ext cx="534377"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3436111" y="13600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144156</xdr:rowOff>
    </xdr:from>
    <xdr:to>
      <xdr:col>67</xdr:col>
      <xdr:colOff>101600</xdr:colOff>
      <xdr:row>79</xdr:row>
      <xdr:rowOff>74306</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2763500" y="13517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65433</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2547111" y="13609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13277</xdr:rowOff>
    </xdr:from>
    <xdr:to>
      <xdr:col>85</xdr:col>
      <xdr:colOff>177800</xdr:colOff>
      <xdr:row>78</xdr:row>
      <xdr:rowOff>114877</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6268700" y="13386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36154</xdr:rowOff>
    </xdr:from>
    <xdr:ext cx="599010" cy="259045"/>
    <xdr:sp macro="" textlink="">
      <xdr:nvSpPr>
        <xdr:cNvPr id="644" name="災害復旧費該当値テキスト">
          <a:extLst>
            <a:ext uri="{FF2B5EF4-FFF2-40B4-BE49-F238E27FC236}">
              <a16:creationId xmlns:a16="http://schemas.microsoft.com/office/drawing/2014/main" id="{00000000-0008-0000-0700-000084020000}"/>
            </a:ext>
          </a:extLst>
        </xdr:cNvPr>
        <xdr:cNvSpPr txBox="1"/>
      </xdr:nvSpPr>
      <xdr:spPr>
        <a:xfrm>
          <a:off x="16370300" y="13237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111872</xdr:rowOff>
    </xdr:from>
    <xdr:to>
      <xdr:col>81</xdr:col>
      <xdr:colOff>101600</xdr:colOff>
      <xdr:row>78</xdr:row>
      <xdr:rowOff>42022</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5430500" y="13313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58549</xdr:rowOff>
    </xdr:from>
    <xdr:ext cx="59901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181795" y="13088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119086</xdr:rowOff>
    </xdr:from>
    <xdr:to>
      <xdr:col>76</xdr:col>
      <xdr:colOff>165100</xdr:colOff>
      <xdr:row>78</xdr:row>
      <xdr:rowOff>49236</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4541500" y="13320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65763</xdr:rowOff>
    </xdr:from>
    <xdr:ext cx="59901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292795" y="13095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119633</xdr:rowOff>
    </xdr:from>
    <xdr:to>
      <xdr:col>72</xdr:col>
      <xdr:colOff>38100</xdr:colOff>
      <xdr:row>79</xdr:row>
      <xdr:rowOff>49783</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3652500" y="13492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66310</xdr:rowOff>
    </xdr:from>
    <xdr:ext cx="534377"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436111" y="13267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139226</xdr:rowOff>
    </xdr:from>
    <xdr:to>
      <xdr:col>67</xdr:col>
      <xdr:colOff>101600</xdr:colOff>
      <xdr:row>79</xdr:row>
      <xdr:rowOff>69376</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2763500" y="1351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85903</xdr:rowOff>
    </xdr:from>
    <xdr:ext cx="534377"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547111" y="13287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公債費グラフ枠">
          <a:extLst>
            <a:ext uri="{FF2B5EF4-FFF2-40B4-BE49-F238E27FC236}">
              <a16:creationId xmlns:a16="http://schemas.microsoft.com/office/drawing/2014/main" id="{00000000-0008-0000-07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23823</xdr:rowOff>
    </xdr:from>
    <xdr:to>
      <xdr:col>85</xdr:col>
      <xdr:colOff>126364</xdr:colOff>
      <xdr:row>98</xdr:row>
      <xdr:rowOff>151482</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flipV="1">
          <a:off x="16317595" y="15625773"/>
          <a:ext cx="1269" cy="1327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155309</xdr:rowOff>
    </xdr:from>
    <xdr:ext cx="534377" cy="259045"/>
    <xdr:sp macro="" textlink="">
      <xdr:nvSpPr>
        <xdr:cNvPr id="677" name="公債費最小値テキスト">
          <a:extLst>
            <a:ext uri="{FF2B5EF4-FFF2-40B4-BE49-F238E27FC236}">
              <a16:creationId xmlns:a16="http://schemas.microsoft.com/office/drawing/2014/main" id="{00000000-0008-0000-0700-0000A5020000}"/>
            </a:ext>
          </a:extLst>
        </xdr:cNvPr>
        <xdr:cNvSpPr txBox="1"/>
      </xdr:nvSpPr>
      <xdr:spPr>
        <a:xfrm>
          <a:off x="16370300" y="16957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151482</xdr:rowOff>
    </xdr:from>
    <xdr:to>
      <xdr:col>86</xdr:col>
      <xdr:colOff>25400</xdr:colOff>
      <xdr:row>98</xdr:row>
      <xdr:rowOff>151482</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6953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141950</xdr:rowOff>
    </xdr:from>
    <xdr:ext cx="599010" cy="259045"/>
    <xdr:sp macro="" textlink="">
      <xdr:nvSpPr>
        <xdr:cNvPr id="679" name="公債費最大値テキスト">
          <a:extLst>
            <a:ext uri="{FF2B5EF4-FFF2-40B4-BE49-F238E27FC236}">
              <a16:creationId xmlns:a16="http://schemas.microsoft.com/office/drawing/2014/main" id="{00000000-0008-0000-0700-0000A7020000}"/>
            </a:ext>
          </a:extLst>
        </xdr:cNvPr>
        <xdr:cNvSpPr txBox="1"/>
      </xdr:nvSpPr>
      <xdr:spPr>
        <a:xfrm>
          <a:off x="16370300" y="15401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730,828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23823</xdr:rowOff>
    </xdr:from>
    <xdr:to>
      <xdr:col>86</xdr:col>
      <xdr:colOff>25400</xdr:colOff>
      <xdr:row>91</xdr:row>
      <xdr:rowOff>23823</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5625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166115</xdr:rowOff>
    </xdr:from>
    <xdr:to>
      <xdr:col>85</xdr:col>
      <xdr:colOff>127000</xdr:colOff>
      <xdr:row>96</xdr:row>
      <xdr:rowOff>87995</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5481300" y="16453865"/>
          <a:ext cx="838200" cy="93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157456</xdr:rowOff>
    </xdr:from>
    <xdr:ext cx="599010" cy="259045"/>
    <xdr:sp macro="" textlink="">
      <xdr:nvSpPr>
        <xdr:cNvPr id="682" name="公債費平均値テキスト">
          <a:extLst>
            <a:ext uri="{FF2B5EF4-FFF2-40B4-BE49-F238E27FC236}">
              <a16:creationId xmlns:a16="http://schemas.microsoft.com/office/drawing/2014/main" id="{00000000-0008-0000-0700-0000AA020000}"/>
            </a:ext>
          </a:extLst>
        </xdr:cNvPr>
        <xdr:cNvSpPr txBox="1"/>
      </xdr:nvSpPr>
      <xdr:spPr>
        <a:xfrm>
          <a:off x="16370300" y="16616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7579</xdr:rowOff>
    </xdr:from>
    <xdr:to>
      <xdr:col>85</xdr:col>
      <xdr:colOff>177800</xdr:colOff>
      <xdr:row>97</xdr:row>
      <xdr:rowOff>109179</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6268700" y="1663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166115</xdr:rowOff>
    </xdr:from>
    <xdr:to>
      <xdr:col>81</xdr:col>
      <xdr:colOff>50800</xdr:colOff>
      <xdr:row>96</xdr:row>
      <xdr:rowOff>67703</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4592300" y="16453865"/>
          <a:ext cx="889000" cy="73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10579</xdr:rowOff>
    </xdr:from>
    <xdr:to>
      <xdr:col>81</xdr:col>
      <xdr:colOff>101600</xdr:colOff>
      <xdr:row>97</xdr:row>
      <xdr:rowOff>112179</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5430500" y="166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103306</xdr:rowOff>
    </xdr:from>
    <xdr:ext cx="599010"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5181795" y="16733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67703</xdr:rowOff>
    </xdr:from>
    <xdr:to>
      <xdr:col>76</xdr:col>
      <xdr:colOff>114300</xdr:colOff>
      <xdr:row>96</xdr:row>
      <xdr:rowOff>69645</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3703300" y="16526903"/>
          <a:ext cx="889000" cy="1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36629</xdr:rowOff>
    </xdr:from>
    <xdr:to>
      <xdr:col>76</xdr:col>
      <xdr:colOff>165100</xdr:colOff>
      <xdr:row>97</xdr:row>
      <xdr:rowOff>138229</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4541500" y="1666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129356</xdr:rowOff>
    </xdr:from>
    <xdr:ext cx="599010"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4292795" y="16760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69645</xdr:rowOff>
    </xdr:from>
    <xdr:to>
      <xdr:col>71</xdr:col>
      <xdr:colOff>177800</xdr:colOff>
      <xdr:row>96</xdr:row>
      <xdr:rowOff>81676</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2814300" y="16528845"/>
          <a:ext cx="889000" cy="12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50507</xdr:rowOff>
    </xdr:from>
    <xdr:to>
      <xdr:col>72</xdr:col>
      <xdr:colOff>38100</xdr:colOff>
      <xdr:row>97</xdr:row>
      <xdr:rowOff>152107</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3652500" y="1668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143234</xdr:rowOff>
    </xdr:from>
    <xdr:ext cx="59901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3403795" y="16773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124192</xdr:rowOff>
    </xdr:from>
    <xdr:to>
      <xdr:col>67</xdr:col>
      <xdr:colOff>101600</xdr:colOff>
      <xdr:row>98</xdr:row>
      <xdr:rowOff>54342</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2763500" y="16754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98</xdr:row>
      <xdr:rowOff>45469</xdr:rowOff>
    </xdr:from>
    <xdr:ext cx="59901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2514795" y="16847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37195</xdr:rowOff>
    </xdr:from>
    <xdr:to>
      <xdr:col>85</xdr:col>
      <xdr:colOff>177800</xdr:colOff>
      <xdr:row>96</xdr:row>
      <xdr:rowOff>138795</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6268700" y="16496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60072</xdr:rowOff>
    </xdr:from>
    <xdr:ext cx="599010" cy="259045"/>
    <xdr:sp macro="" textlink="">
      <xdr:nvSpPr>
        <xdr:cNvPr id="701" name="公債費該当値テキスト">
          <a:extLst>
            <a:ext uri="{FF2B5EF4-FFF2-40B4-BE49-F238E27FC236}">
              <a16:creationId xmlns:a16="http://schemas.microsoft.com/office/drawing/2014/main" id="{00000000-0008-0000-0700-0000BD020000}"/>
            </a:ext>
          </a:extLst>
        </xdr:cNvPr>
        <xdr:cNvSpPr txBox="1"/>
      </xdr:nvSpPr>
      <xdr:spPr>
        <a:xfrm>
          <a:off x="16370300" y="16347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115315</xdr:rowOff>
    </xdr:from>
    <xdr:to>
      <xdr:col>81</xdr:col>
      <xdr:colOff>101600</xdr:colOff>
      <xdr:row>96</xdr:row>
      <xdr:rowOff>45465</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5430500" y="16403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61992</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181795" y="16178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16903</xdr:rowOff>
    </xdr:from>
    <xdr:to>
      <xdr:col>76</xdr:col>
      <xdr:colOff>165100</xdr:colOff>
      <xdr:row>96</xdr:row>
      <xdr:rowOff>118503</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4541500" y="16476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135030</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292795" y="16251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18845</xdr:rowOff>
    </xdr:from>
    <xdr:to>
      <xdr:col>72</xdr:col>
      <xdr:colOff>38100</xdr:colOff>
      <xdr:row>96</xdr:row>
      <xdr:rowOff>120445</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3652500" y="1647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136972</xdr:rowOff>
    </xdr:from>
    <xdr:ext cx="59901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403795" y="16253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30876</xdr:rowOff>
    </xdr:from>
    <xdr:to>
      <xdr:col>67</xdr:col>
      <xdr:colOff>101600</xdr:colOff>
      <xdr:row>96</xdr:row>
      <xdr:rowOff>132476</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2763500" y="16490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149003</xdr:rowOff>
    </xdr:from>
    <xdr:ext cx="59901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514795" y="16265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92727</xdr:rowOff>
    </xdr:from>
    <xdr:ext cx="59541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692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諸支出金グラフ枠">
          <a:extLst>
            <a:ext uri="{FF2B5EF4-FFF2-40B4-BE49-F238E27FC236}">
              <a16:creationId xmlns:a16="http://schemas.microsoft.com/office/drawing/2014/main" id="{00000000-0008-0000-07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7569</xdr:rowOff>
    </xdr:from>
    <xdr:to>
      <xdr:col>116</xdr:col>
      <xdr:colOff>62864</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flipV="1">
          <a:off x="22159595" y="5322519"/>
          <a:ext cx="1269" cy="1408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84802</xdr:rowOff>
    </xdr:from>
    <xdr:ext cx="249299" cy="259045"/>
    <xdr:sp macro="" textlink="">
      <xdr:nvSpPr>
        <xdr:cNvPr id="734" name="諸支出金最小値テキスト">
          <a:extLst>
            <a:ext uri="{FF2B5EF4-FFF2-40B4-BE49-F238E27FC236}">
              <a16:creationId xmlns:a16="http://schemas.microsoft.com/office/drawing/2014/main" id="{00000000-0008-0000-0700-0000DE020000}"/>
            </a:ext>
          </a:extLst>
        </xdr:cNvPr>
        <xdr:cNvSpPr txBox="1"/>
      </xdr:nvSpPr>
      <xdr:spPr>
        <a:xfrm>
          <a:off x="22212300" y="67713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125696</xdr:rowOff>
    </xdr:from>
    <xdr:ext cx="599010" cy="259045"/>
    <xdr:sp macro="" textlink="">
      <xdr:nvSpPr>
        <xdr:cNvPr id="736" name="諸支出金最大値テキスト">
          <a:extLst>
            <a:ext uri="{FF2B5EF4-FFF2-40B4-BE49-F238E27FC236}">
              <a16:creationId xmlns:a16="http://schemas.microsoft.com/office/drawing/2014/main" id="{00000000-0008-0000-0700-0000E0020000}"/>
            </a:ext>
          </a:extLst>
        </xdr:cNvPr>
        <xdr:cNvSpPr txBox="1"/>
      </xdr:nvSpPr>
      <xdr:spPr>
        <a:xfrm>
          <a:off x="22212300" y="5097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110,904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7569</xdr:rowOff>
    </xdr:from>
    <xdr:to>
      <xdr:col>116</xdr:col>
      <xdr:colOff>152400</xdr:colOff>
      <xdr:row>31</xdr:row>
      <xdr:rowOff>7569</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5322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2252</xdr:rowOff>
    </xdr:from>
    <xdr:ext cx="469744" cy="259045"/>
    <xdr:sp macro="" textlink="">
      <xdr:nvSpPr>
        <xdr:cNvPr id="739" name="諸支出金平均値テキスト">
          <a:extLst>
            <a:ext uri="{FF2B5EF4-FFF2-40B4-BE49-F238E27FC236}">
              <a16:creationId xmlns:a16="http://schemas.microsoft.com/office/drawing/2014/main" id="{00000000-0008-0000-0700-0000E3020000}"/>
            </a:ext>
          </a:extLst>
        </xdr:cNvPr>
        <xdr:cNvSpPr txBox="1"/>
      </xdr:nvSpPr>
      <xdr:spPr>
        <a:xfrm>
          <a:off x="22212300" y="65173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150825</xdr:rowOff>
    </xdr:from>
    <xdr:to>
      <xdr:col>116</xdr:col>
      <xdr:colOff>114300</xdr:colOff>
      <xdr:row>39</xdr:row>
      <xdr:rowOff>80975</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2110700" y="6665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153695</xdr:rowOff>
    </xdr:from>
    <xdr:to>
      <xdr:col>112</xdr:col>
      <xdr:colOff>38100</xdr:colOff>
      <xdr:row>39</xdr:row>
      <xdr:rowOff>83845</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1272500" y="666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100372</xdr:rowOff>
    </xdr:from>
    <xdr:ext cx="378565"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21134017" y="64440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156261</xdr:rowOff>
    </xdr:from>
    <xdr:to>
      <xdr:col>107</xdr:col>
      <xdr:colOff>101600</xdr:colOff>
      <xdr:row>39</xdr:row>
      <xdr:rowOff>86411</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0383500" y="6671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102938</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0245017" y="64465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158610</xdr:rowOff>
    </xdr:from>
    <xdr:to>
      <xdr:col>102</xdr:col>
      <xdr:colOff>165100</xdr:colOff>
      <xdr:row>39</xdr:row>
      <xdr:rowOff>88760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9494500" y="6673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105287</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9356017" y="64489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153848</xdr:rowOff>
    </xdr:from>
    <xdr:to>
      <xdr:col>98</xdr:col>
      <xdr:colOff>38100</xdr:colOff>
      <xdr:row>39</xdr:row>
      <xdr:rowOff>83998</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8605500" y="666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100525</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8467017" y="64441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129252</xdr:rowOff>
    </xdr:from>
    <xdr:ext cx="249299" cy="259045"/>
    <xdr:sp macro="" textlink="">
      <xdr:nvSpPr>
        <xdr:cNvPr id="758" name="諸支出金該当値テキスト">
          <a:extLst>
            <a:ext uri="{FF2B5EF4-FFF2-40B4-BE49-F238E27FC236}">
              <a16:creationId xmlns:a16="http://schemas.microsoft.com/office/drawing/2014/main" id="{00000000-0008-0000-0700-0000F6020000}"/>
            </a:ext>
          </a:extLst>
        </xdr:cNvPr>
        <xdr:cNvSpPr txBox="1"/>
      </xdr:nvSpPr>
      <xdr:spPr>
        <a:xfrm>
          <a:off x="22212300" y="66443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前年度繰上充用金グラフ枠">
          <a:extLst>
            <a:ext uri="{FF2B5EF4-FFF2-40B4-BE49-F238E27FC236}">
              <a16:creationId xmlns:a16="http://schemas.microsoft.com/office/drawing/2014/main" id="{00000000-0008-0000-07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3" name="前年度繰上充用金最小値テキスト">
          <a:extLst>
            <a:ext uri="{FF2B5EF4-FFF2-40B4-BE49-F238E27FC236}">
              <a16:creationId xmlns:a16="http://schemas.microsoft.com/office/drawing/2014/main" id="{00000000-0008-0000-0700-00000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5" name="前年度繰上充用金最大値テキスト">
          <a:extLst>
            <a:ext uri="{FF2B5EF4-FFF2-40B4-BE49-F238E27FC236}">
              <a16:creationId xmlns:a16="http://schemas.microsoft.com/office/drawing/2014/main" id="{00000000-0008-0000-0700-00001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8" name="前年度繰上充用金平均値テキスト">
          <a:extLst>
            <a:ext uri="{FF2B5EF4-FFF2-40B4-BE49-F238E27FC236}">
              <a16:creationId xmlns:a16="http://schemas.microsoft.com/office/drawing/2014/main" id="{00000000-0008-0000-0700-00001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9" name="フローチャート: 判断 788">
          <a:extLst>
            <a:ext uri="{FF2B5EF4-FFF2-40B4-BE49-F238E27FC236}">
              <a16:creationId xmlns:a16="http://schemas.microsoft.com/office/drawing/2014/main" id="{00000000-0008-0000-0700-00001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7" name="前年度繰上充用金該当値テキスト">
          <a:extLst>
            <a:ext uri="{FF2B5EF4-FFF2-40B4-BE49-F238E27FC236}">
              <a16:creationId xmlns:a16="http://schemas.microsoft.com/office/drawing/2014/main" id="{00000000-0008-0000-0700-00002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6" name="正方形/長方形 815">
          <a:extLst>
            <a:ext uri="{FF2B5EF4-FFF2-40B4-BE49-F238E27FC236}">
              <a16:creationId xmlns:a16="http://schemas.microsoft.com/office/drawing/2014/main" id="{00000000-0008-0000-0700-00003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7" name="正方形/長方形 816">
          <a:extLst>
            <a:ext uri="{FF2B5EF4-FFF2-40B4-BE49-F238E27FC236}">
              <a16:creationId xmlns:a16="http://schemas.microsoft.com/office/drawing/2014/main" id="{00000000-0008-0000-0700-00003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年度は外部団体へ出資していた資金の返還があったことや地方交付税が見込みより多く交付された等の理由から、令和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年度より</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億円多い</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億円の基金積立を行いました。</a:t>
          </a:r>
        </a:p>
        <a:p>
          <a:r>
            <a:rPr kumimoji="1" lang="ja-JP" altLang="en-US" sz="1300">
              <a:latin typeface="ＭＳ Ｐゴシック" panose="020B0600070205080204" pitchFamily="50" charset="-128"/>
              <a:ea typeface="ＭＳ Ｐゴシック" panose="020B0600070205080204" pitchFamily="50" charset="-128"/>
            </a:rPr>
            <a:t>民生費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年々増加傾向にあります。令和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年度は保育所業務委託料</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億円</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の増加や志々・赤名地区のこども広場整備工事（</a:t>
          </a:r>
          <a:r>
            <a:rPr kumimoji="1" lang="en-US" altLang="ja-JP" sz="1300">
              <a:latin typeface="ＭＳ Ｐゴシック" panose="020B0600070205080204" pitchFamily="50" charset="-128"/>
              <a:ea typeface="ＭＳ Ｐゴシック" panose="020B0600070205080204" pitchFamily="50" charset="-128"/>
            </a:rPr>
            <a:t>62</a:t>
          </a:r>
          <a:r>
            <a:rPr kumimoji="1" lang="ja-JP" altLang="en-US" sz="1300">
              <a:latin typeface="ＭＳ Ｐゴシック" panose="020B0600070205080204" pitchFamily="50" charset="-128"/>
              <a:ea typeface="ＭＳ Ｐゴシック" panose="020B0600070205080204" pitchFamily="50" charset="-128"/>
            </a:rPr>
            <a:t>百万円）の実施等により経費が増加しました。</a:t>
          </a:r>
        </a:p>
        <a:p>
          <a:r>
            <a:rPr kumimoji="1" lang="ja-JP" altLang="en-US" sz="1300">
              <a:latin typeface="ＭＳ Ｐゴシック" panose="020B0600070205080204" pitchFamily="50" charset="-128"/>
              <a:ea typeface="ＭＳ Ｐゴシック" panose="020B0600070205080204" pitchFamily="50" charset="-128"/>
            </a:rPr>
            <a:t>農林水産業費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年度は民間の畜産施設の整備に対する補助金（</a:t>
          </a:r>
          <a:r>
            <a:rPr kumimoji="1" lang="en-US" altLang="ja-JP" sz="1300">
              <a:latin typeface="ＭＳ Ｐゴシック" panose="020B0600070205080204" pitchFamily="50" charset="-128"/>
              <a:ea typeface="ＭＳ Ｐゴシック" panose="020B0600070205080204" pitchFamily="50" charset="-128"/>
            </a:rPr>
            <a:t>8.9</a:t>
          </a:r>
          <a:r>
            <a:rPr kumimoji="1" lang="ja-JP" altLang="en-US" sz="1300">
              <a:latin typeface="ＭＳ Ｐゴシック" panose="020B0600070205080204" pitchFamily="50" charset="-128"/>
              <a:ea typeface="ＭＳ Ｐゴシック" panose="020B0600070205080204" pitchFamily="50" charset="-128"/>
            </a:rPr>
            <a:t>億円）を実施しましたが、令和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年度もバイオマスセンターの整備など大規模事業を実施しており、農林水産業費全体では</a:t>
          </a:r>
          <a:r>
            <a:rPr kumimoji="1" lang="en-US" altLang="ja-JP" sz="1300">
              <a:latin typeface="ＭＳ Ｐゴシック" panose="020B0600070205080204" pitchFamily="50" charset="-128"/>
              <a:ea typeface="ＭＳ Ｐゴシック" panose="020B0600070205080204" pitchFamily="50" charset="-128"/>
            </a:rPr>
            <a:t>6.6</a:t>
          </a:r>
          <a:r>
            <a:rPr kumimoji="1" lang="ja-JP" altLang="en-US" sz="1300">
              <a:latin typeface="ＭＳ Ｐゴシック" panose="020B0600070205080204" pitchFamily="50" charset="-128"/>
              <a:ea typeface="ＭＳ Ｐゴシック" panose="020B0600070205080204" pitchFamily="50" charset="-128"/>
            </a:rPr>
            <a:t>億円の増加となりました。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商工費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年度から新型コロナウイルス感染症地方創生臨時交付金を活用した元気回復券等の発行により経費が高止まりしています。令和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年度はい～にゃん</a:t>
          </a:r>
          <a:r>
            <a:rPr kumimoji="1" lang="en-US" altLang="ja-JP" sz="1300">
              <a:latin typeface="ＭＳ Ｐゴシック" panose="020B0600070205080204" pitchFamily="50" charset="-128"/>
              <a:ea typeface="ＭＳ Ｐゴシック" panose="020B0600070205080204" pitchFamily="50" charset="-128"/>
            </a:rPr>
            <a:t>PAY</a:t>
          </a:r>
          <a:r>
            <a:rPr kumimoji="1" lang="ja-JP" altLang="en-US" sz="1300">
              <a:latin typeface="ＭＳ Ｐゴシック" panose="020B0600070205080204" pitchFamily="50" charset="-128"/>
              <a:ea typeface="ＭＳ Ｐゴシック" panose="020B0600070205080204" pitchFamily="50" charset="-128"/>
            </a:rPr>
            <a:t>の導入や利用促進ポイント給付（</a:t>
          </a:r>
          <a:r>
            <a:rPr kumimoji="1" lang="en-US" altLang="ja-JP" sz="1300">
              <a:latin typeface="ＭＳ Ｐゴシック" panose="020B0600070205080204" pitchFamily="50" charset="-128"/>
              <a:ea typeface="ＭＳ Ｐゴシック" panose="020B0600070205080204" pitchFamily="50" charset="-128"/>
            </a:rPr>
            <a:t>64</a:t>
          </a:r>
          <a:r>
            <a:rPr kumimoji="1" lang="ja-JP" altLang="en-US" sz="1300">
              <a:latin typeface="ＭＳ Ｐゴシック" panose="020B0600070205080204" pitchFamily="50" charset="-128"/>
              <a:ea typeface="ＭＳ Ｐゴシック" panose="020B0600070205080204" pitchFamily="50" charset="-128"/>
            </a:rPr>
            <a:t>百万円）により経費が増加しました。</a:t>
          </a:r>
        </a:p>
        <a:p>
          <a:r>
            <a:rPr kumimoji="1" lang="ja-JP" altLang="en-US" sz="1300">
              <a:latin typeface="ＭＳ Ｐゴシック" panose="020B0600070205080204" pitchFamily="50" charset="-128"/>
              <a:ea typeface="ＭＳ Ｐゴシック" panose="020B0600070205080204" pitchFamily="50" charset="-128"/>
            </a:rPr>
            <a:t>公債費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年度は繰上償還額が例年より低かったため、公債費全体では</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億円の減少となりましたが、令和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年度からはこれまでのカントリーエレベーター等の元金償還に加え、令和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年度に完了した大規模事業（光ケーブル整備、来島拠点複合施設建設、頓原球場ナイター照明整備、新衣掛団地建設等）の元金償還が始まるため、増加傾向が続く見込みです。</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島根県飯南町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財政調整基金残高・・・基金残高の増減はありません。前年度と比較して標準財政規模が</a:t>
          </a:r>
          <a:r>
            <a:rPr kumimoji="1" lang="en-US" altLang="ja-JP" sz="1200">
              <a:latin typeface="ＭＳ ゴシック" pitchFamily="49" charset="-128"/>
              <a:ea typeface="ＭＳ ゴシック" pitchFamily="49" charset="-128"/>
            </a:rPr>
            <a:t>12.8</a:t>
          </a:r>
          <a:r>
            <a:rPr kumimoji="1" lang="ja-JP" altLang="en-US" sz="1200">
              <a:latin typeface="ＭＳ ゴシック" pitchFamily="49" charset="-128"/>
              <a:ea typeface="ＭＳ ゴシック" pitchFamily="49" charset="-128"/>
            </a:rPr>
            <a:t>百円減少（標準税収入額等△</a:t>
          </a:r>
          <a:r>
            <a:rPr kumimoji="1" lang="en-US" altLang="ja-JP" sz="1200">
              <a:latin typeface="ＭＳ ゴシック" pitchFamily="49" charset="-128"/>
              <a:ea typeface="ＭＳ ゴシック" pitchFamily="49" charset="-128"/>
            </a:rPr>
            <a:t>7.9</a:t>
          </a:r>
          <a:r>
            <a:rPr kumimoji="1" lang="ja-JP" altLang="en-US" sz="1200">
              <a:latin typeface="ＭＳ ゴシック" pitchFamily="49" charset="-128"/>
              <a:ea typeface="ＭＳ ゴシック" pitchFamily="49" charset="-128"/>
            </a:rPr>
            <a:t>百万円、普通交付税＋</a:t>
          </a:r>
          <a:r>
            <a:rPr kumimoji="1" lang="en-US" altLang="ja-JP" sz="1200">
              <a:latin typeface="ＭＳ ゴシック" pitchFamily="49" charset="-128"/>
              <a:ea typeface="ＭＳ ゴシック" pitchFamily="49" charset="-128"/>
            </a:rPr>
            <a:t>13.7</a:t>
          </a:r>
          <a:r>
            <a:rPr kumimoji="1" lang="ja-JP" altLang="en-US" sz="1200">
              <a:latin typeface="ＭＳ ゴシック" pitchFamily="49" charset="-128"/>
              <a:ea typeface="ＭＳ ゴシック" pitchFamily="49" charset="-128"/>
            </a:rPr>
            <a:t>百万円、臨時財政対策債発行可能額△</a:t>
          </a:r>
          <a:r>
            <a:rPr kumimoji="1" lang="en-US" altLang="ja-JP" sz="1200">
              <a:latin typeface="ＭＳ ゴシック" pitchFamily="49" charset="-128"/>
              <a:ea typeface="ＭＳ ゴシック" pitchFamily="49" charset="-128"/>
            </a:rPr>
            <a:t>18.6</a:t>
          </a:r>
          <a:r>
            <a:rPr kumimoji="1" lang="ja-JP" altLang="en-US" sz="1200">
              <a:latin typeface="ＭＳ ゴシック" pitchFamily="49" charset="-128"/>
              <a:ea typeface="ＭＳ ゴシック" pitchFamily="49" charset="-128"/>
            </a:rPr>
            <a:t>百万円）したことから</a:t>
          </a:r>
          <a:r>
            <a:rPr kumimoji="1" lang="en-US" altLang="ja-JP" sz="1200">
              <a:latin typeface="ＭＳ ゴシック" pitchFamily="49" charset="-128"/>
              <a:ea typeface="ＭＳ ゴシック" pitchFamily="49" charset="-128"/>
            </a:rPr>
            <a:t>0.04</a:t>
          </a:r>
          <a:r>
            <a:rPr kumimoji="1" lang="ja-JP" altLang="en-US" sz="1200">
              <a:latin typeface="ＭＳ ゴシック" pitchFamily="49" charset="-128"/>
              <a:ea typeface="ＭＳ ゴシック" pitchFamily="49" charset="-128"/>
            </a:rPr>
            <a:t>ポイント上昇しています。</a:t>
          </a:r>
        </a:p>
        <a:p>
          <a:r>
            <a:rPr kumimoji="1" lang="ja-JP" altLang="en-US" sz="1200">
              <a:latin typeface="ＭＳ ゴシック" pitchFamily="49" charset="-128"/>
              <a:ea typeface="ＭＳ ゴシック" pitchFamily="49" charset="-128"/>
            </a:rPr>
            <a:t>実質収支額・・・前年度と比較して実質収支額が</a:t>
          </a:r>
          <a:r>
            <a:rPr kumimoji="1" lang="en-US" altLang="ja-JP" sz="1200">
              <a:latin typeface="ＭＳ ゴシック" pitchFamily="49" charset="-128"/>
              <a:ea typeface="ＭＳ ゴシック" pitchFamily="49" charset="-128"/>
            </a:rPr>
            <a:t>26.6</a:t>
          </a:r>
          <a:r>
            <a:rPr kumimoji="1" lang="ja-JP" altLang="en-US" sz="1200">
              <a:latin typeface="ＭＳ ゴシック" pitchFamily="49" charset="-128"/>
              <a:ea typeface="ＭＳ ゴシック" pitchFamily="49" charset="-128"/>
            </a:rPr>
            <a:t>百万円増加したことから上昇しています。</a:t>
          </a:r>
        </a:p>
        <a:p>
          <a:r>
            <a:rPr kumimoji="1" lang="ja-JP" altLang="en-US" sz="1200">
              <a:latin typeface="ＭＳ ゴシック" pitchFamily="49" charset="-128"/>
              <a:ea typeface="ＭＳ ゴシック" pitchFamily="49" charset="-128"/>
            </a:rPr>
            <a:t>実質単年度収支・・・前年度と比較して単年度収支が</a:t>
          </a:r>
          <a:r>
            <a:rPr kumimoji="1" lang="en-US" altLang="ja-JP" sz="1200">
              <a:latin typeface="ＭＳ ゴシック" pitchFamily="49" charset="-128"/>
              <a:ea typeface="ＭＳ ゴシック" pitchFamily="49" charset="-128"/>
            </a:rPr>
            <a:t>1.1</a:t>
          </a:r>
          <a:r>
            <a:rPr kumimoji="1" lang="ja-JP" altLang="en-US" sz="1200">
              <a:latin typeface="ＭＳ ゴシック" pitchFamily="49" charset="-128"/>
              <a:ea typeface="ＭＳ ゴシック" pitchFamily="49" charset="-128"/>
            </a:rPr>
            <a:t>億円増加し、繰上償還額が</a:t>
          </a:r>
          <a:r>
            <a:rPr kumimoji="1" lang="en-US" altLang="ja-JP" sz="1200">
              <a:latin typeface="ＭＳ ゴシック" pitchFamily="49" charset="-128"/>
              <a:ea typeface="ＭＳ ゴシック" pitchFamily="49" charset="-128"/>
            </a:rPr>
            <a:t>1.8</a:t>
          </a:r>
          <a:r>
            <a:rPr kumimoji="1" lang="ja-JP" altLang="en-US" sz="1200">
              <a:latin typeface="ＭＳ ゴシック" pitchFamily="49" charset="-128"/>
              <a:ea typeface="ＭＳ ゴシック" pitchFamily="49" charset="-128"/>
            </a:rPr>
            <a:t>億円減少した結果、実質単年度収支は</a:t>
          </a:r>
          <a:r>
            <a:rPr kumimoji="1" lang="en-US" altLang="ja-JP" sz="1200">
              <a:latin typeface="ＭＳ ゴシック" pitchFamily="49" charset="-128"/>
              <a:ea typeface="ＭＳ ゴシック" pitchFamily="49" charset="-128"/>
            </a:rPr>
            <a:t>66.8</a:t>
          </a:r>
          <a:r>
            <a:rPr kumimoji="1" lang="ja-JP" altLang="en-US" sz="1200">
              <a:latin typeface="ＭＳ ゴシック" pitchFamily="49" charset="-128"/>
              <a:ea typeface="ＭＳ ゴシック" pitchFamily="49" charset="-128"/>
            </a:rPr>
            <a:t>百万円減少しました。そのため比率は低下しています。</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島根県飯南町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いずれの会計も黒字決算となっています。</a:t>
          </a:r>
        </a:p>
        <a:p>
          <a:r>
            <a:rPr kumimoji="1" lang="ja-JP" altLang="en-US" sz="1300">
              <a:latin typeface="ＭＳ ゴシック" pitchFamily="49" charset="-128"/>
              <a:ea typeface="ＭＳ ゴシック" pitchFamily="49" charset="-128"/>
            </a:rPr>
            <a:t>　一般会計では、平成</a:t>
          </a:r>
          <a:r>
            <a:rPr kumimoji="1" lang="en-US" altLang="ja-JP" sz="1300">
              <a:latin typeface="ＭＳ ゴシック" pitchFamily="49" charset="-128"/>
              <a:ea typeface="ＭＳ ゴシック" pitchFamily="49" charset="-128"/>
            </a:rPr>
            <a:t>20</a:t>
          </a:r>
          <a:r>
            <a:rPr kumimoji="1" lang="ja-JP" altLang="en-US" sz="1300">
              <a:latin typeface="ＭＳ ゴシック" pitchFamily="49" charset="-128"/>
              <a:ea typeface="ＭＳ ゴシック" pitchFamily="49" charset="-128"/>
            </a:rPr>
            <a:t>年度以降平成</a:t>
          </a:r>
          <a:r>
            <a:rPr kumimoji="1" lang="en-US" altLang="ja-JP" sz="1300">
              <a:latin typeface="ＭＳ ゴシック" pitchFamily="49" charset="-128"/>
              <a:ea typeface="ＭＳ ゴシック" pitchFamily="49" charset="-128"/>
            </a:rPr>
            <a:t>29</a:t>
          </a:r>
          <a:r>
            <a:rPr kumimoji="1" lang="ja-JP" altLang="en-US" sz="1300">
              <a:latin typeface="ＭＳ ゴシック" pitchFamily="49" charset="-128"/>
              <a:ea typeface="ＭＳ ゴシック" pitchFamily="49" charset="-128"/>
            </a:rPr>
            <a:t>年度までは、町債の繰上償還を実施しても財政調整基金と減債基金を取り崩さない財政運営ができるなど収支改善が進んでいましたが、平成</a:t>
          </a:r>
          <a:r>
            <a:rPr kumimoji="1" lang="en-US" altLang="ja-JP" sz="1300">
              <a:latin typeface="ＭＳ ゴシック" pitchFamily="49" charset="-128"/>
              <a:ea typeface="ＭＳ ゴシック" pitchFamily="49" charset="-128"/>
            </a:rPr>
            <a:t>30</a:t>
          </a:r>
          <a:r>
            <a:rPr kumimoji="1" lang="ja-JP" altLang="en-US" sz="1300">
              <a:latin typeface="ＭＳ ゴシック" pitchFamily="49" charset="-128"/>
              <a:ea typeface="ＭＳ ゴシック" pitchFamily="49" charset="-128"/>
            </a:rPr>
            <a:t>年度以降は収支不足の状況に合わせて減債基金を取り崩して決算しています。平成</a:t>
          </a:r>
          <a:r>
            <a:rPr kumimoji="1" lang="en-US" altLang="ja-JP" sz="1300">
              <a:latin typeface="ＭＳ ゴシック" pitchFamily="49" charset="-128"/>
              <a:ea typeface="ＭＳ ゴシック" pitchFamily="49" charset="-128"/>
            </a:rPr>
            <a:t>30</a:t>
          </a:r>
          <a:r>
            <a:rPr kumimoji="1" lang="ja-JP" altLang="en-US" sz="1300">
              <a:latin typeface="ＭＳ ゴシック" pitchFamily="49" charset="-128"/>
              <a:ea typeface="ＭＳ ゴシック" pitchFamily="49" charset="-128"/>
            </a:rPr>
            <a:t>年度及び令和</a:t>
          </a:r>
          <a:r>
            <a:rPr kumimoji="1" lang="en-US" altLang="ja-JP" sz="1300">
              <a:latin typeface="ＭＳ ゴシック" pitchFamily="49" charset="-128"/>
              <a:ea typeface="ＭＳ ゴシック" pitchFamily="49" charset="-128"/>
            </a:rPr>
            <a:t>2</a:t>
          </a:r>
          <a:r>
            <a:rPr kumimoji="1" lang="ja-JP" altLang="en-US" sz="1300">
              <a:latin typeface="ＭＳ ゴシック" pitchFamily="49" charset="-128"/>
              <a:ea typeface="ＭＳ ゴシック" pitchFamily="49" charset="-128"/>
            </a:rPr>
            <a:t>年度は収支不足のため減債基金を</a:t>
          </a:r>
          <a:r>
            <a:rPr kumimoji="1" lang="en-US" altLang="ja-JP" sz="1300">
              <a:latin typeface="ＭＳ ゴシック" pitchFamily="49" charset="-128"/>
              <a:ea typeface="ＭＳ ゴシック" pitchFamily="49" charset="-128"/>
            </a:rPr>
            <a:t>30</a:t>
          </a:r>
          <a:r>
            <a:rPr kumimoji="1" lang="ja-JP" altLang="en-US" sz="1300">
              <a:latin typeface="ＭＳ ゴシック" pitchFamily="49" charset="-128"/>
              <a:ea typeface="ＭＳ ゴシック" pitchFamily="49" charset="-128"/>
            </a:rPr>
            <a:t>百万円ずつ取り崩し、令和</a:t>
          </a:r>
          <a:r>
            <a:rPr kumimoji="1" lang="en-US" altLang="ja-JP" sz="1300">
              <a:latin typeface="ＭＳ ゴシック" pitchFamily="49" charset="-128"/>
              <a:ea typeface="ＭＳ ゴシック" pitchFamily="49" charset="-128"/>
            </a:rPr>
            <a:t>4</a:t>
          </a:r>
          <a:r>
            <a:rPr kumimoji="1" lang="ja-JP" altLang="en-US" sz="1300">
              <a:latin typeface="ＭＳ ゴシック" pitchFamily="49" charset="-128"/>
              <a:ea typeface="ＭＳ ゴシック" pitchFamily="49" charset="-128"/>
            </a:rPr>
            <a:t>年度は</a:t>
          </a:r>
          <a:r>
            <a:rPr kumimoji="1" lang="en-US" altLang="ja-JP" sz="1300">
              <a:latin typeface="ＭＳ ゴシック" pitchFamily="49" charset="-128"/>
              <a:ea typeface="ＭＳ ゴシック" pitchFamily="49" charset="-128"/>
            </a:rPr>
            <a:t>2.5</a:t>
          </a:r>
          <a:r>
            <a:rPr kumimoji="1" lang="ja-JP" altLang="en-US" sz="1300">
              <a:latin typeface="ＭＳ ゴシック" pitchFamily="49" charset="-128"/>
              <a:ea typeface="ＭＳ ゴシック" pitchFamily="49" charset="-128"/>
            </a:rPr>
            <a:t>億円の繰上償還を実施するための財源として減債基金を</a:t>
          </a:r>
          <a:r>
            <a:rPr kumimoji="1" lang="en-US" altLang="ja-JP" sz="1300">
              <a:latin typeface="ＭＳ ゴシック" pitchFamily="49" charset="-128"/>
              <a:ea typeface="ＭＳ ゴシック" pitchFamily="49" charset="-128"/>
            </a:rPr>
            <a:t>1</a:t>
          </a:r>
          <a:r>
            <a:rPr kumimoji="1" lang="ja-JP" altLang="en-US" sz="1300">
              <a:latin typeface="ＭＳ ゴシック" pitchFamily="49" charset="-128"/>
              <a:ea typeface="ＭＳ ゴシック" pitchFamily="49" charset="-128"/>
            </a:rPr>
            <a:t>億円取り崩して決算しています。</a:t>
          </a:r>
        </a:p>
        <a:p>
          <a:r>
            <a:rPr kumimoji="1" lang="ja-JP" altLang="en-US" sz="1300">
              <a:latin typeface="ＭＳ ゴシック" pitchFamily="49" charset="-128"/>
              <a:ea typeface="ＭＳ ゴシック" pitchFamily="49" charset="-128"/>
            </a:rPr>
            <a:t>　町の歳入の約半分を占める普通交付税の町合併に伴う加算措置が、令和元年度で終了しました。国の法律改正等もあり普通交付税額は減っていませんが、今後は人口急減補正分の減額等により、一般財源の確保が厳しい状況となる可能性があります。計画的かつ効果的、適正規模の事業実施により、健全な行財政運営を維持する必要があります。</a:t>
          </a:r>
        </a:p>
        <a:p>
          <a:r>
            <a:rPr kumimoji="1" lang="ja-JP" altLang="en-US" sz="1300">
              <a:latin typeface="ＭＳ ゴシック" pitchFamily="49" charset="-128"/>
              <a:ea typeface="ＭＳ ゴシック" pitchFamily="49" charset="-128"/>
            </a:rPr>
            <a:t>　飯南病院事業会計は、新型コロナウイルス感染症対策に伴う国県補助金が終了したことによる収入の減少や、電子カルテ更新の影響による減価償却費の増加により黒字額が少なくなっています。</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election activeCell="AM43" sqref="E43:DI47"/>
    </sheetView>
  </sheetViews>
  <sheetFormatPr defaultColWidth="0" defaultRowHeight="11.25" zeroHeight="1" x14ac:dyDescent="0.15"/>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x14ac:dyDescent="0.15">
      <c r="B1" s="392" t="s">
        <v>76</v>
      </c>
      <c r="C1" s="392"/>
      <c r="D1" s="392"/>
      <c r="E1" s="392"/>
      <c r="F1" s="392"/>
      <c r="G1" s="392"/>
      <c r="H1" s="392"/>
      <c r="I1" s="392"/>
      <c r="J1" s="392"/>
      <c r="K1" s="392"/>
      <c r="L1" s="392"/>
      <c r="M1" s="392"/>
      <c r="N1" s="392"/>
      <c r="O1" s="392"/>
      <c r="P1" s="392"/>
      <c r="Q1" s="392"/>
      <c r="R1" s="392"/>
      <c r="S1" s="392"/>
      <c r="T1" s="392"/>
      <c r="U1" s="392"/>
      <c r="V1" s="392"/>
      <c r="W1" s="392"/>
      <c r="X1" s="392"/>
      <c r="Y1" s="392"/>
      <c r="Z1" s="392"/>
      <c r="AA1" s="392"/>
      <c r="AB1" s="392"/>
      <c r="AC1" s="392"/>
      <c r="AD1" s="392"/>
      <c r="AE1" s="392"/>
      <c r="AF1" s="392"/>
      <c r="AG1" s="392"/>
      <c r="AH1" s="392"/>
      <c r="AI1" s="392"/>
      <c r="AJ1" s="392"/>
      <c r="AK1" s="392"/>
      <c r="AL1" s="392"/>
      <c r="AM1" s="392"/>
      <c r="AN1" s="392"/>
      <c r="AO1" s="392"/>
      <c r="AP1" s="392"/>
      <c r="AQ1" s="392"/>
      <c r="AR1" s="392"/>
      <c r="AS1" s="392"/>
      <c r="AT1" s="392"/>
      <c r="AU1" s="392"/>
      <c r="AV1" s="392"/>
      <c r="AW1" s="392"/>
      <c r="AX1" s="392"/>
      <c r="AY1" s="392"/>
      <c r="AZ1" s="392"/>
      <c r="BA1" s="392"/>
      <c r="BB1" s="392"/>
      <c r="BC1" s="392"/>
      <c r="BD1" s="392"/>
      <c r="BE1" s="392"/>
      <c r="BF1" s="392"/>
      <c r="BG1" s="392"/>
      <c r="BH1" s="392"/>
      <c r="BI1" s="392"/>
      <c r="BJ1" s="392"/>
      <c r="BK1" s="392"/>
      <c r="BL1" s="392"/>
      <c r="BM1" s="392"/>
      <c r="BN1" s="392"/>
      <c r="BO1" s="392"/>
      <c r="BP1" s="392"/>
      <c r="BQ1" s="392"/>
      <c r="BR1" s="392"/>
      <c r="BS1" s="392"/>
      <c r="BT1" s="392"/>
      <c r="BU1" s="392"/>
      <c r="BV1" s="392"/>
      <c r="BW1" s="392"/>
      <c r="BX1" s="392"/>
      <c r="BY1" s="392"/>
      <c r="BZ1" s="392"/>
      <c r="CA1" s="392"/>
      <c r="CB1" s="392"/>
      <c r="CC1" s="392"/>
      <c r="CD1" s="392"/>
      <c r="CE1" s="392"/>
      <c r="CF1" s="392"/>
      <c r="CG1" s="392"/>
      <c r="CH1" s="392"/>
      <c r="CI1" s="392"/>
      <c r="CJ1" s="392"/>
      <c r="CK1" s="392"/>
      <c r="CL1" s="392"/>
      <c r="CM1" s="392"/>
      <c r="CN1" s="392"/>
      <c r="CO1" s="392"/>
      <c r="CP1" s="392"/>
      <c r="CQ1" s="392"/>
      <c r="CR1" s="392"/>
      <c r="CS1" s="392"/>
      <c r="CT1" s="392"/>
      <c r="CU1" s="392"/>
      <c r="CV1" s="392"/>
      <c r="CW1" s="392"/>
      <c r="CX1" s="392"/>
      <c r="CY1" s="392"/>
      <c r="CZ1" s="392"/>
      <c r="DA1" s="392"/>
      <c r="DB1" s="392"/>
      <c r="DC1" s="392"/>
      <c r="DD1" s="392"/>
      <c r="DE1" s="392"/>
      <c r="DF1" s="392"/>
      <c r="DG1" s="392"/>
      <c r="DH1" s="392"/>
      <c r="DI1" s="392"/>
      <c r="DJ1" s="175"/>
      <c r="DK1" s="175"/>
      <c r="DL1" s="175"/>
      <c r="DM1" s="175"/>
      <c r="DN1" s="175"/>
      <c r="DO1" s="175"/>
    </row>
    <row r="2" spans="1:119" ht="24.75" thickBot="1" x14ac:dyDescent="0.2">
      <c r="B2" s="176" t="s">
        <v>77</v>
      </c>
      <c r="C2" s="176"/>
      <c r="D2" s="177"/>
    </row>
    <row r="3" spans="1:119" ht="18.75" customHeight="1" thickBot="1" x14ac:dyDescent="0.2">
      <c r="A3" s="175"/>
      <c r="B3" s="393" t="s">
        <v>78</v>
      </c>
      <c r="C3" s="394"/>
      <c r="D3" s="394"/>
      <c r="E3" s="395"/>
      <c r="F3" s="395"/>
      <c r="G3" s="395"/>
      <c r="H3" s="395"/>
      <c r="I3" s="395"/>
      <c r="J3" s="395"/>
      <c r="K3" s="395"/>
      <c r="L3" s="395" t="s">
        <v>79</v>
      </c>
      <c r="M3" s="395"/>
      <c r="N3" s="395"/>
      <c r="O3" s="395"/>
      <c r="P3" s="395"/>
      <c r="Q3" s="395"/>
      <c r="R3" s="402"/>
      <c r="S3" s="402"/>
      <c r="T3" s="402"/>
      <c r="U3" s="402"/>
      <c r="V3" s="403"/>
      <c r="W3" s="377" t="s">
        <v>80</v>
      </c>
      <c r="X3" s="378"/>
      <c r="Y3" s="378"/>
      <c r="Z3" s="378"/>
      <c r="AA3" s="378"/>
      <c r="AB3" s="394"/>
      <c r="AC3" s="402" t="s">
        <v>81</v>
      </c>
      <c r="AD3" s="378"/>
      <c r="AE3" s="378"/>
      <c r="AF3" s="378"/>
      <c r="AG3" s="378"/>
      <c r="AH3" s="378"/>
      <c r="AI3" s="378"/>
      <c r="AJ3" s="378"/>
      <c r="AK3" s="378"/>
      <c r="AL3" s="379"/>
      <c r="AM3" s="377" t="s">
        <v>82</v>
      </c>
      <c r="AN3" s="378"/>
      <c r="AO3" s="378"/>
      <c r="AP3" s="378"/>
      <c r="AQ3" s="378"/>
      <c r="AR3" s="378"/>
      <c r="AS3" s="378"/>
      <c r="AT3" s="378"/>
      <c r="AU3" s="378"/>
      <c r="AV3" s="378"/>
      <c r="AW3" s="378"/>
      <c r="AX3" s="379"/>
      <c r="AY3" s="414" t="s">
        <v>1</v>
      </c>
      <c r="AZ3" s="415"/>
      <c r="BA3" s="415"/>
      <c r="BB3" s="415"/>
      <c r="BC3" s="415"/>
      <c r="BD3" s="415"/>
      <c r="BE3" s="415"/>
      <c r="BF3" s="415"/>
      <c r="BG3" s="415"/>
      <c r="BH3" s="415"/>
      <c r="BI3" s="415"/>
      <c r="BJ3" s="415"/>
      <c r="BK3" s="415"/>
      <c r="BL3" s="415"/>
      <c r="BM3" s="416"/>
      <c r="BN3" s="377" t="s">
        <v>83</v>
      </c>
      <c r="BO3" s="378"/>
      <c r="BP3" s="378"/>
      <c r="BQ3" s="378"/>
      <c r="BR3" s="378"/>
      <c r="BS3" s="378"/>
      <c r="BT3" s="378"/>
      <c r="BU3" s="379"/>
      <c r="BV3" s="377" t="s">
        <v>84</v>
      </c>
      <c r="BW3" s="378"/>
      <c r="BX3" s="378"/>
      <c r="BY3" s="378"/>
      <c r="BZ3" s="378"/>
      <c r="CA3" s="378"/>
      <c r="CB3" s="378"/>
      <c r="CC3" s="379"/>
      <c r="CD3" s="414" t="s">
        <v>1</v>
      </c>
      <c r="CE3" s="415"/>
      <c r="CF3" s="415"/>
      <c r="CG3" s="415"/>
      <c r="CH3" s="415"/>
      <c r="CI3" s="415"/>
      <c r="CJ3" s="415"/>
      <c r="CK3" s="415"/>
      <c r="CL3" s="415"/>
      <c r="CM3" s="415"/>
      <c r="CN3" s="415"/>
      <c r="CO3" s="415"/>
      <c r="CP3" s="415"/>
      <c r="CQ3" s="415"/>
      <c r="CR3" s="415"/>
      <c r="CS3" s="416"/>
      <c r="CT3" s="377" t="s">
        <v>85</v>
      </c>
      <c r="CU3" s="378"/>
      <c r="CV3" s="378"/>
      <c r="CW3" s="378"/>
      <c r="CX3" s="378"/>
      <c r="CY3" s="378"/>
      <c r="CZ3" s="378"/>
      <c r="DA3" s="379"/>
      <c r="DB3" s="377" t="s">
        <v>86</v>
      </c>
      <c r="DC3" s="378"/>
      <c r="DD3" s="378"/>
      <c r="DE3" s="378"/>
      <c r="DF3" s="378"/>
      <c r="DG3" s="378"/>
      <c r="DH3" s="378"/>
      <c r="DI3" s="379"/>
    </row>
    <row r="4" spans="1:119" ht="18.75" customHeight="1" x14ac:dyDescent="0.15">
      <c r="A4" s="175"/>
      <c r="B4" s="396"/>
      <c r="C4" s="397"/>
      <c r="D4" s="397"/>
      <c r="E4" s="398"/>
      <c r="F4" s="398"/>
      <c r="G4" s="398"/>
      <c r="H4" s="398"/>
      <c r="I4" s="398"/>
      <c r="J4" s="398"/>
      <c r="K4" s="398"/>
      <c r="L4" s="398"/>
      <c r="M4" s="398"/>
      <c r="N4" s="398"/>
      <c r="O4" s="398"/>
      <c r="P4" s="398"/>
      <c r="Q4" s="398"/>
      <c r="R4" s="404"/>
      <c r="S4" s="404"/>
      <c r="T4" s="404"/>
      <c r="U4" s="404"/>
      <c r="V4" s="405"/>
      <c r="W4" s="408"/>
      <c r="X4" s="409"/>
      <c r="Y4" s="409"/>
      <c r="Z4" s="409"/>
      <c r="AA4" s="409"/>
      <c r="AB4" s="397"/>
      <c r="AC4" s="404"/>
      <c r="AD4" s="409"/>
      <c r="AE4" s="409"/>
      <c r="AF4" s="409"/>
      <c r="AG4" s="409"/>
      <c r="AH4" s="409"/>
      <c r="AI4" s="409"/>
      <c r="AJ4" s="409"/>
      <c r="AK4" s="409"/>
      <c r="AL4" s="412"/>
      <c r="AM4" s="410"/>
      <c r="AN4" s="411"/>
      <c r="AO4" s="411"/>
      <c r="AP4" s="411"/>
      <c r="AQ4" s="411"/>
      <c r="AR4" s="411"/>
      <c r="AS4" s="411"/>
      <c r="AT4" s="411"/>
      <c r="AU4" s="411"/>
      <c r="AV4" s="411"/>
      <c r="AW4" s="411"/>
      <c r="AX4" s="413"/>
      <c r="AY4" s="380" t="s">
        <v>87</v>
      </c>
      <c r="AZ4" s="381"/>
      <c r="BA4" s="381"/>
      <c r="BB4" s="381"/>
      <c r="BC4" s="381"/>
      <c r="BD4" s="381"/>
      <c r="BE4" s="381"/>
      <c r="BF4" s="381"/>
      <c r="BG4" s="381"/>
      <c r="BH4" s="381"/>
      <c r="BI4" s="381"/>
      <c r="BJ4" s="381"/>
      <c r="BK4" s="381"/>
      <c r="BL4" s="381"/>
      <c r="BM4" s="382"/>
      <c r="BN4" s="383">
        <v>9218682</v>
      </c>
      <c r="BO4" s="384"/>
      <c r="BP4" s="384"/>
      <c r="BQ4" s="384"/>
      <c r="BR4" s="384"/>
      <c r="BS4" s="384"/>
      <c r="BT4" s="384"/>
      <c r="BU4" s="385"/>
      <c r="BV4" s="383">
        <v>8560813</v>
      </c>
      <c r="BW4" s="384"/>
      <c r="BX4" s="384"/>
      <c r="BY4" s="384"/>
      <c r="BZ4" s="384"/>
      <c r="CA4" s="384"/>
      <c r="CB4" s="384"/>
      <c r="CC4" s="385"/>
      <c r="CD4" s="386" t="s">
        <v>88</v>
      </c>
      <c r="CE4" s="387"/>
      <c r="CF4" s="387"/>
      <c r="CG4" s="387"/>
      <c r="CH4" s="387"/>
      <c r="CI4" s="387"/>
      <c r="CJ4" s="387"/>
      <c r="CK4" s="387"/>
      <c r="CL4" s="387"/>
      <c r="CM4" s="387"/>
      <c r="CN4" s="387"/>
      <c r="CO4" s="387"/>
      <c r="CP4" s="387"/>
      <c r="CQ4" s="387"/>
      <c r="CR4" s="387"/>
      <c r="CS4" s="388"/>
      <c r="CT4" s="389">
        <v>2.9</v>
      </c>
      <c r="CU4" s="390"/>
      <c r="CV4" s="390"/>
      <c r="CW4" s="390"/>
      <c r="CX4" s="390"/>
      <c r="CY4" s="390"/>
      <c r="CZ4" s="390"/>
      <c r="DA4" s="391"/>
      <c r="DB4" s="389">
        <v>2.2000000000000002</v>
      </c>
      <c r="DC4" s="390"/>
      <c r="DD4" s="390"/>
      <c r="DE4" s="390"/>
      <c r="DF4" s="390"/>
      <c r="DG4" s="390"/>
      <c r="DH4" s="390"/>
      <c r="DI4" s="391"/>
    </row>
    <row r="5" spans="1:119" ht="18.75" customHeight="1" x14ac:dyDescent="0.15">
      <c r="A5" s="175"/>
      <c r="B5" s="399"/>
      <c r="C5" s="400"/>
      <c r="D5" s="400"/>
      <c r="E5" s="401"/>
      <c r="F5" s="401"/>
      <c r="G5" s="401"/>
      <c r="H5" s="401"/>
      <c r="I5" s="401"/>
      <c r="J5" s="401"/>
      <c r="K5" s="401"/>
      <c r="L5" s="401"/>
      <c r="M5" s="401"/>
      <c r="N5" s="401"/>
      <c r="O5" s="401"/>
      <c r="P5" s="401"/>
      <c r="Q5" s="401"/>
      <c r="R5" s="406"/>
      <c r="S5" s="406"/>
      <c r="T5" s="406"/>
      <c r="U5" s="406"/>
      <c r="V5" s="407"/>
      <c r="W5" s="410"/>
      <c r="X5" s="411"/>
      <c r="Y5" s="411"/>
      <c r="Z5" s="411"/>
      <c r="AA5" s="411"/>
      <c r="AB5" s="400"/>
      <c r="AC5" s="406"/>
      <c r="AD5" s="411"/>
      <c r="AE5" s="411"/>
      <c r="AF5" s="411"/>
      <c r="AG5" s="411"/>
      <c r="AH5" s="411"/>
      <c r="AI5" s="411"/>
      <c r="AJ5" s="411"/>
      <c r="AK5" s="411"/>
      <c r="AL5" s="413"/>
      <c r="AM5" s="449" t="s">
        <v>89</v>
      </c>
      <c r="AN5" s="450"/>
      <c r="AO5" s="450"/>
      <c r="AP5" s="450"/>
      <c r="AQ5" s="450"/>
      <c r="AR5" s="450"/>
      <c r="AS5" s="450"/>
      <c r="AT5" s="451"/>
      <c r="AU5" s="452" t="s">
        <v>90</v>
      </c>
      <c r="AV5" s="453"/>
      <c r="AW5" s="453"/>
      <c r="AX5" s="453"/>
      <c r="AY5" s="454" t="s">
        <v>91</v>
      </c>
      <c r="AZ5" s="455"/>
      <c r="BA5" s="455"/>
      <c r="BB5" s="455"/>
      <c r="BC5" s="455"/>
      <c r="BD5" s="455"/>
      <c r="BE5" s="455"/>
      <c r="BF5" s="455"/>
      <c r="BG5" s="455"/>
      <c r="BH5" s="455"/>
      <c r="BI5" s="455"/>
      <c r="BJ5" s="455"/>
      <c r="BK5" s="455"/>
      <c r="BL5" s="455"/>
      <c r="BM5" s="456"/>
      <c r="BN5" s="420">
        <v>9074773</v>
      </c>
      <c r="BO5" s="421"/>
      <c r="BP5" s="421"/>
      <c r="BQ5" s="421"/>
      <c r="BR5" s="421"/>
      <c r="BS5" s="421"/>
      <c r="BT5" s="421"/>
      <c r="BU5" s="422"/>
      <c r="BV5" s="420">
        <v>8303930</v>
      </c>
      <c r="BW5" s="421"/>
      <c r="BX5" s="421"/>
      <c r="BY5" s="421"/>
      <c r="BZ5" s="421"/>
      <c r="CA5" s="421"/>
      <c r="CB5" s="421"/>
      <c r="CC5" s="422"/>
      <c r="CD5" s="423" t="s">
        <v>92</v>
      </c>
      <c r="CE5" s="424"/>
      <c r="CF5" s="424"/>
      <c r="CG5" s="424"/>
      <c r="CH5" s="424"/>
      <c r="CI5" s="424"/>
      <c r="CJ5" s="424"/>
      <c r="CK5" s="424"/>
      <c r="CL5" s="424"/>
      <c r="CM5" s="424"/>
      <c r="CN5" s="424"/>
      <c r="CO5" s="424"/>
      <c r="CP5" s="424"/>
      <c r="CQ5" s="424"/>
      <c r="CR5" s="424"/>
      <c r="CS5" s="425"/>
      <c r="CT5" s="417">
        <v>97.6</v>
      </c>
      <c r="CU5" s="418"/>
      <c r="CV5" s="418"/>
      <c r="CW5" s="418"/>
      <c r="CX5" s="418"/>
      <c r="CY5" s="418"/>
      <c r="CZ5" s="418"/>
      <c r="DA5" s="419"/>
      <c r="DB5" s="417">
        <v>96.7</v>
      </c>
      <c r="DC5" s="418"/>
      <c r="DD5" s="418"/>
      <c r="DE5" s="418"/>
      <c r="DF5" s="418"/>
      <c r="DG5" s="418"/>
      <c r="DH5" s="418"/>
      <c r="DI5" s="419"/>
    </row>
    <row r="6" spans="1:119" ht="18.75" customHeight="1" x14ac:dyDescent="0.15">
      <c r="A6" s="175"/>
      <c r="B6" s="426" t="s">
        <v>93</v>
      </c>
      <c r="C6" s="427"/>
      <c r="D6" s="427"/>
      <c r="E6" s="428"/>
      <c r="F6" s="428"/>
      <c r="G6" s="428"/>
      <c r="H6" s="428"/>
      <c r="I6" s="428"/>
      <c r="J6" s="428"/>
      <c r="K6" s="428"/>
      <c r="L6" s="428" t="s">
        <v>94</v>
      </c>
      <c r="M6" s="428"/>
      <c r="N6" s="428"/>
      <c r="O6" s="428"/>
      <c r="P6" s="428"/>
      <c r="Q6" s="428"/>
      <c r="R6" s="432"/>
      <c r="S6" s="432"/>
      <c r="T6" s="432"/>
      <c r="U6" s="432"/>
      <c r="V6" s="433"/>
      <c r="W6" s="436" t="s">
        <v>95</v>
      </c>
      <c r="X6" s="437"/>
      <c r="Y6" s="437"/>
      <c r="Z6" s="437"/>
      <c r="AA6" s="437"/>
      <c r="AB6" s="427"/>
      <c r="AC6" s="440" t="s">
        <v>96</v>
      </c>
      <c r="AD6" s="441"/>
      <c r="AE6" s="441"/>
      <c r="AF6" s="441"/>
      <c r="AG6" s="441"/>
      <c r="AH6" s="441"/>
      <c r="AI6" s="441"/>
      <c r="AJ6" s="441"/>
      <c r="AK6" s="441"/>
      <c r="AL6" s="442"/>
      <c r="AM6" s="449" t="s">
        <v>97</v>
      </c>
      <c r="AN6" s="450"/>
      <c r="AO6" s="450"/>
      <c r="AP6" s="450"/>
      <c r="AQ6" s="450"/>
      <c r="AR6" s="450"/>
      <c r="AS6" s="450"/>
      <c r="AT6" s="451"/>
      <c r="AU6" s="452" t="s">
        <v>90</v>
      </c>
      <c r="AV6" s="453"/>
      <c r="AW6" s="453"/>
      <c r="AX6" s="453"/>
      <c r="AY6" s="454" t="s">
        <v>98</v>
      </c>
      <c r="AZ6" s="455"/>
      <c r="BA6" s="455"/>
      <c r="BB6" s="455"/>
      <c r="BC6" s="455"/>
      <c r="BD6" s="455"/>
      <c r="BE6" s="455"/>
      <c r="BF6" s="455"/>
      <c r="BG6" s="455"/>
      <c r="BH6" s="455"/>
      <c r="BI6" s="455"/>
      <c r="BJ6" s="455"/>
      <c r="BK6" s="455"/>
      <c r="BL6" s="455"/>
      <c r="BM6" s="456"/>
      <c r="BN6" s="420">
        <v>143909</v>
      </c>
      <c r="BO6" s="421"/>
      <c r="BP6" s="421"/>
      <c r="BQ6" s="421"/>
      <c r="BR6" s="421"/>
      <c r="BS6" s="421"/>
      <c r="BT6" s="421"/>
      <c r="BU6" s="422"/>
      <c r="BV6" s="420">
        <v>256883</v>
      </c>
      <c r="BW6" s="421"/>
      <c r="BX6" s="421"/>
      <c r="BY6" s="421"/>
      <c r="BZ6" s="421"/>
      <c r="CA6" s="421"/>
      <c r="CB6" s="421"/>
      <c r="CC6" s="422"/>
      <c r="CD6" s="423" t="s">
        <v>99</v>
      </c>
      <c r="CE6" s="424"/>
      <c r="CF6" s="424"/>
      <c r="CG6" s="424"/>
      <c r="CH6" s="424"/>
      <c r="CI6" s="424"/>
      <c r="CJ6" s="424"/>
      <c r="CK6" s="424"/>
      <c r="CL6" s="424"/>
      <c r="CM6" s="424"/>
      <c r="CN6" s="424"/>
      <c r="CO6" s="424"/>
      <c r="CP6" s="424"/>
      <c r="CQ6" s="424"/>
      <c r="CR6" s="424"/>
      <c r="CS6" s="425"/>
      <c r="CT6" s="457">
        <v>97.6</v>
      </c>
      <c r="CU6" s="458"/>
      <c r="CV6" s="458"/>
      <c r="CW6" s="458"/>
      <c r="CX6" s="458"/>
      <c r="CY6" s="458"/>
      <c r="CZ6" s="458"/>
      <c r="DA6" s="459"/>
      <c r="DB6" s="457">
        <v>97.4</v>
      </c>
      <c r="DC6" s="458"/>
      <c r="DD6" s="458"/>
      <c r="DE6" s="458"/>
      <c r="DF6" s="458"/>
      <c r="DG6" s="458"/>
      <c r="DH6" s="458"/>
      <c r="DI6" s="459"/>
    </row>
    <row r="7" spans="1:119" ht="18.75" customHeight="1" x14ac:dyDescent="0.15">
      <c r="A7" s="175"/>
      <c r="B7" s="396"/>
      <c r="C7" s="397"/>
      <c r="D7" s="397"/>
      <c r="E7" s="398"/>
      <c r="F7" s="398"/>
      <c r="G7" s="398"/>
      <c r="H7" s="398"/>
      <c r="I7" s="398"/>
      <c r="J7" s="398"/>
      <c r="K7" s="398"/>
      <c r="L7" s="398"/>
      <c r="M7" s="398"/>
      <c r="N7" s="398"/>
      <c r="O7" s="398"/>
      <c r="P7" s="398"/>
      <c r="Q7" s="398"/>
      <c r="R7" s="404"/>
      <c r="S7" s="404"/>
      <c r="T7" s="404"/>
      <c r="U7" s="404"/>
      <c r="V7" s="405"/>
      <c r="W7" s="408"/>
      <c r="X7" s="409"/>
      <c r="Y7" s="409"/>
      <c r="Z7" s="409"/>
      <c r="AA7" s="409"/>
      <c r="AB7" s="397"/>
      <c r="AC7" s="443"/>
      <c r="AD7" s="444"/>
      <c r="AE7" s="444"/>
      <c r="AF7" s="444"/>
      <c r="AG7" s="444"/>
      <c r="AH7" s="444"/>
      <c r="AI7" s="444"/>
      <c r="AJ7" s="444"/>
      <c r="AK7" s="444"/>
      <c r="AL7" s="445"/>
      <c r="AM7" s="449" t="s">
        <v>100</v>
      </c>
      <c r="AN7" s="450"/>
      <c r="AO7" s="450"/>
      <c r="AP7" s="450"/>
      <c r="AQ7" s="450"/>
      <c r="AR7" s="450"/>
      <c r="AS7" s="450"/>
      <c r="AT7" s="451"/>
      <c r="AU7" s="452" t="s">
        <v>90</v>
      </c>
      <c r="AV7" s="453"/>
      <c r="AW7" s="453"/>
      <c r="AX7" s="453"/>
      <c r="AY7" s="454" t="s">
        <v>101</v>
      </c>
      <c r="AZ7" s="455"/>
      <c r="BA7" s="455"/>
      <c r="BB7" s="455"/>
      <c r="BC7" s="455"/>
      <c r="BD7" s="455"/>
      <c r="BE7" s="455"/>
      <c r="BF7" s="455"/>
      <c r="BG7" s="455"/>
      <c r="BH7" s="455"/>
      <c r="BI7" s="455"/>
      <c r="BJ7" s="455"/>
      <c r="BK7" s="455"/>
      <c r="BL7" s="455"/>
      <c r="BM7" s="456"/>
      <c r="BN7" s="420">
        <v>18681</v>
      </c>
      <c r="BO7" s="421"/>
      <c r="BP7" s="421"/>
      <c r="BQ7" s="421"/>
      <c r="BR7" s="421"/>
      <c r="BS7" s="421"/>
      <c r="BT7" s="421"/>
      <c r="BU7" s="422"/>
      <c r="BV7" s="420">
        <v>158247</v>
      </c>
      <c r="BW7" s="421"/>
      <c r="BX7" s="421"/>
      <c r="BY7" s="421"/>
      <c r="BZ7" s="421"/>
      <c r="CA7" s="421"/>
      <c r="CB7" s="421"/>
      <c r="CC7" s="422"/>
      <c r="CD7" s="423" t="s">
        <v>102</v>
      </c>
      <c r="CE7" s="424"/>
      <c r="CF7" s="424"/>
      <c r="CG7" s="424"/>
      <c r="CH7" s="424"/>
      <c r="CI7" s="424"/>
      <c r="CJ7" s="424"/>
      <c r="CK7" s="424"/>
      <c r="CL7" s="424"/>
      <c r="CM7" s="424"/>
      <c r="CN7" s="424"/>
      <c r="CO7" s="424"/>
      <c r="CP7" s="424"/>
      <c r="CQ7" s="424"/>
      <c r="CR7" s="424"/>
      <c r="CS7" s="425"/>
      <c r="CT7" s="420">
        <v>4379183</v>
      </c>
      <c r="CU7" s="421"/>
      <c r="CV7" s="421"/>
      <c r="CW7" s="421"/>
      <c r="CX7" s="421"/>
      <c r="CY7" s="421"/>
      <c r="CZ7" s="421"/>
      <c r="DA7" s="422"/>
      <c r="DB7" s="420">
        <v>4391970</v>
      </c>
      <c r="DC7" s="421"/>
      <c r="DD7" s="421"/>
      <c r="DE7" s="421"/>
      <c r="DF7" s="421"/>
      <c r="DG7" s="421"/>
      <c r="DH7" s="421"/>
      <c r="DI7" s="422"/>
    </row>
    <row r="8" spans="1:119" ht="18.75" customHeight="1" thickBot="1" x14ac:dyDescent="0.2">
      <c r="A8" s="175"/>
      <c r="B8" s="429"/>
      <c r="C8" s="430"/>
      <c r="D8" s="430"/>
      <c r="E8" s="431"/>
      <c r="F8" s="431"/>
      <c r="G8" s="431"/>
      <c r="H8" s="431"/>
      <c r="I8" s="431"/>
      <c r="J8" s="431"/>
      <c r="K8" s="431"/>
      <c r="L8" s="431"/>
      <c r="M8" s="431"/>
      <c r="N8" s="431"/>
      <c r="O8" s="431"/>
      <c r="P8" s="431"/>
      <c r="Q8" s="431"/>
      <c r="R8" s="434"/>
      <c r="S8" s="434"/>
      <c r="T8" s="434"/>
      <c r="U8" s="434"/>
      <c r="V8" s="435"/>
      <c r="W8" s="438"/>
      <c r="X8" s="439"/>
      <c r="Y8" s="439"/>
      <c r="Z8" s="439"/>
      <c r="AA8" s="439"/>
      <c r="AB8" s="430"/>
      <c r="AC8" s="446"/>
      <c r="AD8" s="447"/>
      <c r="AE8" s="447"/>
      <c r="AF8" s="447"/>
      <c r="AG8" s="447"/>
      <c r="AH8" s="447"/>
      <c r="AI8" s="447"/>
      <c r="AJ8" s="447"/>
      <c r="AK8" s="447"/>
      <c r="AL8" s="448"/>
      <c r="AM8" s="449" t="s">
        <v>103</v>
      </c>
      <c r="AN8" s="450"/>
      <c r="AO8" s="450"/>
      <c r="AP8" s="450"/>
      <c r="AQ8" s="450"/>
      <c r="AR8" s="450"/>
      <c r="AS8" s="450"/>
      <c r="AT8" s="451"/>
      <c r="AU8" s="452" t="s">
        <v>90</v>
      </c>
      <c r="AV8" s="453"/>
      <c r="AW8" s="453"/>
      <c r="AX8" s="453"/>
      <c r="AY8" s="454" t="s">
        <v>104</v>
      </c>
      <c r="AZ8" s="455"/>
      <c r="BA8" s="455"/>
      <c r="BB8" s="455"/>
      <c r="BC8" s="455"/>
      <c r="BD8" s="455"/>
      <c r="BE8" s="455"/>
      <c r="BF8" s="455"/>
      <c r="BG8" s="455"/>
      <c r="BH8" s="455"/>
      <c r="BI8" s="455"/>
      <c r="BJ8" s="455"/>
      <c r="BK8" s="455"/>
      <c r="BL8" s="455"/>
      <c r="BM8" s="456"/>
      <c r="BN8" s="420">
        <v>125228</v>
      </c>
      <c r="BO8" s="421"/>
      <c r="BP8" s="421"/>
      <c r="BQ8" s="421"/>
      <c r="BR8" s="421"/>
      <c r="BS8" s="421"/>
      <c r="BT8" s="421"/>
      <c r="BU8" s="422"/>
      <c r="BV8" s="420">
        <v>98636</v>
      </c>
      <c r="BW8" s="421"/>
      <c r="BX8" s="421"/>
      <c r="BY8" s="421"/>
      <c r="BZ8" s="421"/>
      <c r="CA8" s="421"/>
      <c r="CB8" s="421"/>
      <c r="CC8" s="422"/>
      <c r="CD8" s="423" t="s">
        <v>105</v>
      </c>
      <c r="CE8" s="424"/>
      <c r="CF8" s="424"/>
      <c r="CG8" s="424"/>
      <c r="CH8" s="424"/>
      <c r="CI8" s="424"/>
      <c r="CJ8" s="424"/>
      <c r="CK8" s="424"/>
      <c r="CL8" s="424"/>
      <c r="CM8" s="424"/>
      <c r="CN8" s="424"/>
      <c r="CO8" s="424"/>
      <c r="CP8" s="424"/>
      <c r="CQ8" s="424"/>
      <c r="CR8" s="424"/>
      <c r="CS8" s="425"/>
      <c r="CT8" s="460">
        <v>0.13</v>
      </c>
      <c r="CU8" s="461"/>
      <c r="CV8" s="461"/>
      <c r="CW8" s="461"/>
      <c r="CX8" s="461"/>
      <c r="CY8" s="461"/>
      <c r="CZ8" s="461"/>
      <c r="DA8" s="462"/>
      <c r="DB8" s="460">
        <v>0.13</v>
      </c>
      <c r="DC8" s="461"/>
      <c r="DD8" s="461"/>
      <c r="DE8" s="461"/>
      <c r="DF8" s="461"/>
      <c r="DG8" s="461"/>
      <c r="DH8" s="461"/>
      <c r="DI8" s="462"/>
    </row>
    <row r="9" spans="1:119" ht="18.75" customHeight="1" thickBot="1" x14ac:dyDescent="0.2">
      <c r="A9" s="175"/>
      <c r="B9" s="414" t="s">
        <v>106</v>
      </c>
      <c r="C9" s="415"/>
      <c r="D9" s="415"/>
      <c r="E9" s="415"/>
      <c r="F9" s="415"/>
      <c r="G9" s="415"/>
      <c r="H9" s="415"/>
      <c r="I9" s="415"/>
      <c r="J9" s="415"/>
      <c r="K9" s="463"/>
      <c r="L9" s="464" t="s">
        <v>107</v>
      </c>
      <c r="M9" s="465"/>
      <c r="N9" s="465"/>
      <c r="O9" s="465"/>
      <c r="P9" s="465"/>
      <c r="Q9" s="466"/>
      <c r="R9" s="467">
        <v>4577</v>
      </c>
      <c r="S9" s="468"/>
      <c r="T9" s="468"/>
      <c r="U9" s="468"/>
      <c r="V9" s="469"/>
      <c r="W9" s="377" t="s">
        <v>108</v>
      </c>
      <c r="X9" s="378"/>
      <c r="Y9" s="378"/>
      <c r="Z9" s="378"/>
      <c r="AA9" s="378"/>
      <c r="AB9" s="378"/>
      <c r="AC9" s="378"/>
      <c r="AD9" s="378"/>
      <c r="AE9" s="378"/>
      <c r="AF9" s="378"/>
      <c r="AG9" s="378"/>
      <c r="AH9" s="378"/>
      <c r="AI9" s="378"/>
      <c r="AJ9" s="378"/>
      <c r="AK9" s="378"/>
      <c r="AL9" s="379"/>
      <c r="AM9" s="449" t="s">
        <v>109</v>
      </c>
      <c r="AN9" s="450"/>
      <c r="AO9" s="450"/>
      <c r="AP9" s="450"/>
      <c r="AQ9" s="450"/>
      <c r="AR9" s="450"/>
      <c r="AS9" s="450"/>
      <c r="AT9" s="451"/>
      <c r="AU9" s="452" t="s">
        <v>90</v>
      </c>
      <c r="AV9" s="453"/>
      <c r="AW9" s="453"/>
      <c r="AX9" s="453"/>
      <c r="AY9" s="454" t="s">
        <v>110</v>
      </c>
      <c r="AZ9" s="455"/>
      <c r="BA9" s="455"/>
      <c r="BB9" s="455"/>
      <c r="BC9" s="455"/>
      <c r="BD9" s="455"/>
      <c r="BE9" s="455"/>
      <c r="BF9" s="455"/>
      <c r="BG9" s="455"/>
      <c r="BH9" s="455"/>
      <c r="BI9" s="455"/>
      <c r="BJ9" s="455"/>
      <c r="BK9" s="455"/>
      <c r="BL9" s="455"/>
      <c r="BM9" s="456"/>
      <c r="BN9" s="420">
        <v>26592</v>
      </c>
      <c r="BO9" s="421"/>
      <c r="BP9" s="421"/>
      <c r="BQ9" s="421"/>
      <c r="BR9" s="421"/>
      <c r="BS9" s="421"/>
      <c r="BT9" s="421"/>
      <c r="BU9" s="422"/>
      <c r="BV9" s="420">
        <v>-84789</v>
      </c>
      <c r="BW9" s="421"/>
      <c r="BX9" s="421"/>
      <c r="BY9" s="421"/>
      <c r="BZ9" s="421"/>
      <c r="CA9" s="421"/>
      <c r="CB9" s="421"/>
      <c r="CC9" s="422"/>
      <c r="CD9" s="423" t="s">
        <v>111</v>
      </c>
      <c r="CE9" s="424"/>
      <c r="CF9" s="424"/>
      <c r="CG9" s="424"/>
      <c r="CH9" s="424"/>
      <c r="CI9" s="424"/>
      <c r="CJ9" s="424"/>
      <c r="CK9" s="424"/>
      <c r="CL9" s="424"/>
      <c r="CM9" s="424"/>
      <c r="CN9" s="424"/>
      <c r="CO9" s="424"/>
      <c r="CP9" s="424"/>
      <c r="CQ9" s="424"/>
      <c r="CR9" s="424"/>
      <c r="CS9" s="425"/>
      <c r="CT9" s="417">
        <v>18.899999999999999</v>
      </c>
      <c r="CU9" s="418"/>
      <c r="CV9" s="418"/>
      <c r="CW9" s="418"/>
      <c r="CX9" s="418"/>
      <c r="CY9" s="418"/>
      <c r="CZ9" s="418"/>
      <c r="DA9" s="419"/>
      <c r="DB9" s="417">
        <v>22.7</v>
      </c>
      <c r="DC9" s="418"/>
      <c r="DD9" s="418"/>
      <c r="DE9" s="418"/>
      <c r="DF9" s="418"/>
      <c r="DG9" s="418"/>
      <c r="DH9" s="418"/>
      <c r="DI9" s="419"/>
    </row>
    <row r="10" spans="1:119" ht="18.75" customHeight="1" thickBot="1" x14ac:dyDescent="0.2">
      <c r="A10" s="175"/>
      <c r="B10" s="414"/>
      <c r="C10" s="415"/>
      <c r="D10" s="415"/>
      <c r="E10" s="415"/>
      <c r="F10" s="415"/>
      <c r="G10" s="415"/>
      <c r="H10" s="415"/>
      <c r="I10" s="415"/>
      <c r="J10" s="415"/>
      <c r="K10" s="463"/>
      <c r="L10" s="470" t="s">
        <v>112</v>
      </c>
      <c r="M10" s="450"/>
      <c r="N10" s="450"/>
      <c r="O10" s="450"/>
      <c r="P10" s="450"/>
      <c r="Q10" s="451"/>
      <c r="R10" s="471">
        <v>5031</v>
      </c>
      <c r="S10" s="472"/>
      <c r="T10" s="472"/>
      <c r="U10" s="472"/>
      <c r="V10" s="473"/>
      <c r="W10" s="408"/>
      <c r="X10" s="409"/>
      <c r="Y10" s="409"/>
      <c r="Z10" s="409"/>
      <c r="AA10" s="409"/>
      <c r="AB10" s="409"/>
      <c r="AC10" s="409"/>
      <c r="AD10" s="409"/>
      <c r="AE10" s="409"/>
      <c r="AF10" s="409"/>
      <c r="AG10" s="409"/>
      <c r="AH10" s="409"/>
      <c r="AI10" s="409"/>
      <c r="AJ10" s="409"/>
      <c r="AK10" s="409"/>
      <c r="AL10" s="412"/>
      <c r="AM10" s="449" t="s">
        <v>113</v>
      </c>
      <c r="AN10" s="450"/>
      <c r="AO10" s="450"/>
      <c r="AP10" s="450"/>
      <c r="AQ10" s="450"/>
      <c r="AR10" s="450"/>
      <c r="AS10" s="450"/>
      <c r="AT10" s="451"/>
      <c r="AU10" s="452" t="s">
        <v>114</v>
      </c>
      <c r="AV10" s="453"/>
      <c r="AW10" s="453"/>
      <c r="AX10" s="453"/>
      <c r="AY10" s="454" t="s">
        <v>115</v>
      </c>
      <c r="AZ10" s="455"/>
      <c r="BA10" s="455"/>
      <c r="BB10" s="455"/>
      <c r="BC10" s="455"/>
      <c r="BD10" s="455"/>
      <c r="BE10" s="455"/>
      <c r="BF10" s="455"/>
      <c r="BG10" s="455"/>
      <c r="BH10" s="455"/>
      <c r="BI10" s="455"/>
      <c r="BJ10" s="455"/>
      <c r="BK10" s="455"/>
      <c r="BL10" s="455"/>
      <c r="BM10" s="456"/>
      <c r="BN10" s="420">
        <v>0</v>
      </c>
      <c r="BO10" s="421"/>
      <c r="BP10" s="421"/>
      <c r="BQ10" s="421"/>
      <c r="BR10" s="421"/>
      <c r="BS10" s="421"/>
      <c r="BT10" s="421"/>
      <c r="BU10" s="422"/>
      <c r="BV10" s="420">
        <v>0</v>
      </c>
      <c r="BW10" s="421"/>
      <c r="BX10" s="421"/>
      <c r="BY10" s="421"/>
      <c r="BZ10" s="421"/>
      <c r="CA10" s="421"/>
      <c r="CB10" s="421"/>
      <c r="CC10" s="422"/>
      <c r="CD10" s="178" t="s">
        <v>116</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
      <c r="A11" s="175"/>
      <c r="B11" s="414"/>
      <c r="C11" s="415"/>
      <c r="D11" s="415"/>
      <c r="E11" s="415"/>
      <c r="F11" s="415"/>
      <c r="G11" s="415"/>
      <c r="H11" s="415"/>
      <c r="I11" s="415"/>
      <c r="J11" s="415"/>
      <c r="K11" s="463"/>
      <c r="L11" s="474" t="s">
        <v>117</v>
      </c>
      <c r="M11" s="475"/>
      <c r="N11" s="475"/>
      <c r="O11" s="475"/>
      <c r="P11" s="475"/>
      <c r="Q11" s="476"/>
      <c r="R11" s="477" t="s">
        <v>118</v>
      </c>
      <c r="S11" s="478"/>
      <c r="T11" s="478"/>
      <c r="U11" s="478"/>
      <c r="V11" s="479"/>
      <c r="W11" s="408"/>
      <c r="X11" s="409"/>
      <c r="Y11" s="409"/>
      <c r="Z11" s="409"/>
      <c r="AA11" s="409"/>
      <c r="AB11" s="409"/>
      <c r="AC11" s="409"/>
      <c r="AD11" s="409"/>
      <c r="AE11" s="409"/>
      <c r="AF11" s="409"/>
      <c r="AG11" s="409"/>
      <c r="AH11" s="409"/>
      <c r="AI11" s="409"/>
      <c r="AJ11" s="409"/>
      <c r="AK11" s="409"/>
      <c r="AL11" s="412"/>
      <c r="AM11" s="449" t="s">
        <v>119</v>
      </c>
      <c r="AN11" s="450"/>
      <c r="AO11" s="450"/>
      <c r="AP11" s="450"/>
      <c r="AQ11" s="450"/>
      <c r="AR11" s="450"/>
      <c r="AS11" s="450"/>
      <c r="AT11" s="451"/>
      <c r="AU11" s="452" t="s">
        <v>114</v>
      </c>
      <c r="AV11" s="453"/>
      <c r="AW11" s="453"/>
      <c r="AX11" s="453"/>
      <c r="AY11" s="454" t="s">
        <v>120</v>
      </c>
      <c r="AZ11" s="455"/>
      <c r="BA11" s="455"/>
      <c r="BB11" s="455"/>
      <c r="BC11" s="455"/>
      <c r="BD11" s="455"/>
      <c r="BE11" s="455"/>
      <c r="BF11" s="455"/>
      <c r="BG11" s="455"/>
      <c r="BH11" s="455"/>
      <c r="BI11" s="455"/>
      <c r="BJ11" s="455"/>
      <c r="BK11" s="455"/>
      <c r="BL11" s="455"/>
      <c r="BM11" s="456"/>
      <c r="BN11" s="420">
        <v>74732</v>
      </c>
      <c r="BO11" s="421"/>
      <c r="BP11" s="421"/>
      <c r="BQ11" s="421"/>
      <c r="BR11" s="421"/>
      <c r="BS11" s="421"/>
      <c r="BT11" s="421"/>
      <c r="BU11" s="422"/>
      <c r="BV11" s="420">
        <v>252943</v>
      </c>
      <c r="BW11" s="421"/>
      <c r="BX11" s="421"/>
      <c r="BY11" s="421"/>
      <c r="BZ11" s="421"/>
      <c r="CA11" s="421"/>
      <c r="CB11" s="421"/>
      <c r="CC11" s="422"/>
      <c r="CD11" s="423" t="s">
        <v>121</v>
      </c>
      <c r="CE11" s="424"/>
      <c r="CF11" s="424"/>
      <c r="CG11" s="424"/>
      <c r="CH11" s="424"/>
      <c r="CI11" s="424"/>
      <c r="CJ11" s="424"/>
      <c r="CK11" s="424"/>
      <c r="CL11" s="424"/>
      <c r="CM11" s="424"/>
      <c r="CN11" s="424"/>
      <c r="CO11" s="424"/>
      <c r="CP11" s="424"/>
      <c r="CQ11" s="424"/>
      <c r="CR11" s="424"/>
      <c r="CS11" s="425"/>
      <c r="CT11" s="460" t="s">
        <v>122</v>
      </c>
      <c r="CU11" s="461"/>
      <c r="CV11" s="461"/>
      <c r="CW11" s="461"/>
      <c r="CX11" s="461"/>
      <c r="CY11" s="461"/>
      <c r="CZ11" s="461"/>
      <c r="DA11" s="462"/>
      <c r="DB11" s="460" t="s">
        <v>122</v>
      </c>
      <c r="DC11" s="461"/>
      <c r="DD11" s="461"/>
      <c r="DE11" s="461"/>
      <c r="DF11" s="461"/>
      <c r="DG11" s="461"/>
      <c r="DH11" s="461"/>
      <c r="DI11" s="462"/>
    </row>
    <row r="12" spans="1:119" ht="18.75" customHeight="1" x14ac:dyDescent="0.15">
      <c r="A12" s="175"/>
      <c r="B12" s="480" t="s">
        <v>123</v>
      </c>
      <c r="C12" s="481"/>
      <c r="D12" s="481"/>
      <c r="E12" s="481"/>
      <c r="F12" s="481"/>
      <c r="G12" s="481"/>
      <c r="H12" s="481"/>
      <c r="I12" s="481"/>
      <c r="J12" s="481"/>
      <c r="K12" s="482"/>
      <c r="L12" s="489" t="s">
        <v>124</v>
      </c>
      <c r="M12" s="490"/>
      <c r="N12" s="490"/>
      <c r="O12" s="490"/>
      <c r="P12" s="490"/>
      <c r="Q12" s="491"/>
      <c r="R12" s="492">
        <v>4482</v>
      </c>
      <c r="S12" s="493"/>
      <c r="T12" s="493"/>
      <c r="U12" s="493"/>
      <c r="V12" s="494"/>
      <c r="W12" s="495" t="s">
        <v>1</v>
      </c>
      <c r="X12" s="453"/>
      <c r="Y12" s="453"/>
      <c r="Z12" s="453"/>
      <c r="AA12" s="453"/>
      <c r="AB12" s="496"/>
      <c r="AC12" s="497" t="s">
        <v>125</v>
      </c>
      <c r="AD12" s="498"/>
      <c r="AE12" s="498"/>
      <c r="AF12" s="498"/>
      <c r="AG12" s="499"/>
      <c r="AH12" s="497" t="s">
        <v>126</v>
      </c>
      <c r="AI12" s="498"/>
      <c r="AJ12" s="498"/>
      <c r="AK12" s="498"/>
      <c r="AL12" s="500"/>
      <c r="AM12" s="449" t="s">
        <v>127</v>
      </c>
      <c r="AN12" s="450"/>
      <c r="AO12" s="450"/>
      <c r="AP12" s="450"/>
      <c r="AQ12" s="450"/>
      <c r="AR12" s="450"/>
      <c r="AS12" s="450"/>
      <c r="AT12" s="451"/>
      <c r="AU12" s="452" t="s">
        <v>90</v>
      </c>
      <c r="AV12" s="453"/>
      <c r="AW12" s="453"/>
      <c r="AX12" s="453"/>
      <c r="AY12" s="454" t="s">
        <v>128</v>
      </c>
      <c r="AZ12" s="455"/>
      <c r="BA12" s="455"/>
      <c r="BB12" s="455"/>
      <c r="BC12" s="455"/>
      <c r="BD12" s="455"/>
      <c r="BE12" s="455"/>
      <c r="BF12" s="455"/>
      <c r="BG12" s="455"/>
      <c r="BH12" s="455"/>
      <c r="BI12" s="455"/>
      <c r="BJ12" s="455"/>
      <c r="BK12" s="455"/>
      <c r="BL12" s="455"/>
      <c r="BM12" s="456"/>
      <c r="BN12" s="420">
        <v>0</v>
      </c>
      <c r="BO12" s="421"/>
      <c r="BP12" s="421"/>
      <c r="BQ12" s="421"/>
      <c r="BR12" s="421"/>
      <c r="BS12" s="421"/>
      <c r="BT12" s="421"/>
      <c r="BU12" s="422"/>
      <c r="BV12" s="420">
        <v>0</v>
      </c>
      <c r="BW12" s="421"/>
      <c r="BX12" s="421"/>
      <c r="BY12" s="421"/>
      <c r="BZ12" s="421"/>
      <c r="CA12" s="421"/>
      <c r="CB12" s="421"/>
      <c r="CC12" s="422"/>
      <c r="CD12" s="423" t="s">
        <v>129</v>
      </c>
      <c r="CE12" s="424"/>
      <c r="CF12" s="424"/>
      <c r="CG12" s="424"/>
      <c r="CH12" s="424"/>
      <c r="CI12" s="424"/>
      <c r="CJ12" s="424"/>
      <c r="CK12" s="424"/>
      <c r="CL12" s="424"/>
      <c r="CM12" s="424"/>
      <c r="CN12" s="424"/>
      <c r="CO12" s="424"/>
      <c r="CP12" s="424"/>
      <c r="CQ12" s="424"/>
      <c r="CR12" s="424"/>
      <c r="CS12" s="425"/>
      <c r="CT12" s="460" t="s">
        <v>122</v>
      </c>
      <c r="CU12" s="461"/>
      <c r="CV12" s="461"/>
      <c r="CW12" s="461"/>
      <c r="CX12" s="461"/>
      <c r="CY12" s="461"/>
      <c r="CZ12" s="461"/>
      <c r="DA12" s="462"/>
      <c r="DB12" s="460" t="s">
        <v>122</v>
      </c>
      <c r="DC12" s="461"/>
      <c r="DD12" s="461"/>
      <c r="DE12" s="461"/>
      <c r="DF12" s="461"/>
      <c r="DG12" s="461"/>
      <c r="DH12" s="461"/>
      <c r="DI12" s="462"/>
    </row>
    <row r="13" spans="1:119" ht="18.75" customHeight="1" x14ac:dyDescent="0.15">
      <c r="A13" s="175"/>
      <c r="B13" s="483"/>
      <c r="C13" s="484"/>
      <c r="D13" s="484"/>
      <c r="E13" s="484"/>
      <c r="F13" s="484"/>
      <c r="G13" s="484"/>
      <c r="H13" s="484"/>
      <c r="I13" s="484"/>
      <c r="J13" s="484"/>
      <c r="K13" s="485"/>
      <c r="L13" s="184"/>
      <c r="M13" s="511" t="s">
        <v>130</v>
      </c>
      <c r="N13" s="512"/>
      <c r="O13" s="512"/>
      <c r="P13" s="512"/>
      <c r="Q13" s="513"/>
      <c r="R13" s="504">
        <v>4436</v>
      </c>
      <c r="S13" s="505"/>
      <c r="T13" s="505"/>
      <c r="U13" s="505"/>
      <c r="V13" s="506"/>
      <c r="W13" s="436" t="s">
        <v>131</v>
      </c>
      <c r="X13" s="437"/>
      <c r="Y13" s="437"/>
      <c r="Z13" s="437"/>
      <c r="AA13" s="437"/>
      <c r="AB13" s="427"/>
      <c r="AC13" s="471">
        <v>512</v>
      </c>
      <c r="AD13" s="472"/>
      <c r="AE13" s="472"/>
      <c r="AF13" s="472"/>
      <c r="AG13" s="514"/>
      <c r="AH13" s="471">
        <v>621</v>
      </c>
      <c r="AI13" s="472"/>
      <c r="AJ13" s="472"/>
      <c r="AK13" s="472"/>
      <c r="AL13" s="473"/>
      <c r="AM13" s="449" t="s">
        <v>132</v>
      </c>
      <c r="AN13" s="450"/>
      <c r="AO13" s="450"/>
      <c r="AP13" s="450"/>
      <c r="AQ13" s="450"/>
      <c r="AR13" s="450"/>
      <c r="AS13" s="450"/>
      <c r="AT13" s="451"/>
      <c r="AU13" s="452" t="s">
        <v>114</v>
      </c>
      <c r="AV13" s="453"/>
      <c r="AW13" s="453"/>
      <c r="AX13" s="453"/>
      <c r="AY13" s="454" t="s">
        <v>133</v>
      </c>
      <c r="AZ13" s="455"/>
      <c r="BA13" s="455"/>
      <c r="BB13" s="455"/>
      <c r="BC13" s="455"/>
      <c r="BD13" s="455"/>
      <c r="BE13" s="455"/>
      <c r="BF13" s="455"/>
      <c r="BG13" s="455"/>
      <c r="BH13" s="455"/>
      <c r="BI13" s="455"/>
      <c r="BJ13" s="455"/>
      <c r="BK13" s="455"/>
      <c r="BL13" s="455"/>
      <c r="BM13" s="456"/>
      <c r="BN13" s="420">
        <v>101324</v>
      </c>
      <c r="BO13" s="421"/>
      <c r="BP13" s="421"/>
      <c r="BQ13" s="421"/>
      <c r="BR13" s="421"/>
      <c r="BS13" s="421"/>
      <c r="BT13" s="421"/>
      <c r="BU13" s="422"/>
      <c r="BV13" s="420">
        <v>168154</v>
      </c>
      <c r="BW13" s="421"/>
      <c r="BX13" s="421"/>
      <c r="BY13" s="421"/>
      <c r="BZ13" s="421"/>
      <c r="CA13" s="421"/>
      <c r="CB13" s="421"/>
      <c r="CC13" s="422"/>
      <c r="CD13" s="423" t="s">
        <v>134</v>
      </c>
      <c r="CE13" s="424"/>
      <c r="CF13" s="424"/>
      <c r="CG13" s="424"/>
      <c r="CH13" s="424"/>
      <c r="CI13" s="424"/>
      <c r="CJ13" s="424"/>
      <c r="CK13" s="424"/>
      <c r="CL13" s="424"/>
      <c r="CM13" s="424"/>
      <c r="CN13" s="424"/>
      <c r="CO13" s="424"/>
      <c r="CP13" s="424"/>
      <c r="CQ13" s="424"/>
      <c r="CR13" s="424"/>
      <c r="CS13" s="425"/>
      <c r="CT13" s="417">
        <v>9.6999999999999993</v>
      </c>
      <c r="CU13" s="418"/>
      <c r="CV13" s="418"/>
      <c r="CW13" s="418"/>
      <c r="CX13" s="418"/>
      <c r="CY13" s="418"/>
      <c r="CZ13" s="418"/>
      <c r="DA13" s="419"/>
      <c r="DB13" s="417">
        <v>9.3000000000000007</v>
      </c>
      <c r="DC13" s="418"/>
      <c r="DD13" s="418"/>
      <c r="DE13" s="418"/>
      <c r="DF13" s="418"/>
      <c r="DG13" s="418"/>
      <c r="DH13" s="418"/>
      <c r="DI13" s="419"/>
    </row>
    <row r="14" spans="1:119" ht="18.75" customHeight="1" thickBot="1" x14ac:dyDescent="0.2">
      <c r="A14" s="175"/>
      <c r="B14" s="483"/>
      <c r="C14" s="484"/>
      <c r="D14" s="484"/>
      <c r="E14" s="484"/>
      <c r="F14" s="484"/>
      <c r="G14" s="484"/>
      <c r="H14" s="484"/>
      <c r="I14" s="484"/>
      <c r="J14" s="484"/>
      <c r="K14" s="485"/>
      <c r="L14" s="501" t="s">
        <v>135</v>
      </c>
      <c r="M14" s="502"/>
      <c r="N14" s="502"/>
      <c r="O14" s="502"/>
      <c r="P14" s="502"/>
      <c r="Q14" s="503"/>
      <c r="R14" s="504">
        <v>4560</v>
      </c>
      <c r="S14" s="505"/>
      <c r="T14" s="505"/>
      <c r="U14" s="505"/>
      <c r="V14" s="506"/>
      <c r="W14" s="410"/>
      <c r="X14" s="411"/>
      <c r="Y14" s="411"/>
      <c r="Z14" s="411"/>
      <c r="AA14" s="411"/>
      <c r="AB14" s="400"/>
      <c r="AC14" s="507">
        <v>21</v>
      </c>
      <c r="AD14" s="508"/>
      <c r="AE14" s="508"/>
      <c r="AF14" s="508"/>
      <c r="AG14" s="509"/>
      <c r="AH14" s="507">
        <v>23.4</v>
      </c>
      <c r="AI14" s="508"/>
      <c r="AJ14" s="508"/>
      <c r="AK14" s="508"/>
      <c r="AL14" s="510"/>
      <c r="AM14" s="449"/>
      <c r="AN14" s="450"/>
      <c r="AO14" s="450"/>
      <c r="AP14" s="450"/>
      <c r="AQ14" s="450"/>
      <c r="AR14" s="450"/>
      <c r="AS14" s="450"/>
      <c r="AT14" s="451"/>
      <c r="AU14" s="452"/>
      <c r="AV14" s="453"/>
      <c r="AW14" s="453"/>
      <c r="AX14" s="453"/>
      <c r="AY14" s="454"/>
      <c r="AZ14" s="455"/>
      <c r="BA14" s="455"/>
      <c r="BB14" s="455"/>
      <c r="BC14" s="455"/>
      <c r="BD14" s="455"/>
      <c r="BE14" s="455"/>
      <c r="BF14" s="455"/>
      <c r="BG14" s="455"/>
      <c r="BH14" s="455"/>
      <c r="BI14" s="455"/>
      <c r="BJ14" s="455"/>
      <c r="BK14" s="455"/>
      <c r="BL14" s="455"/>
      <c r="BM14" s="456"/>
      <c r="BN14" s="420"/>
      <c r="BO14" s="421"/>
      <c r="BP14" s="421"/>
      <c r="BQ14" s="421"/>
      <c r="BR14" s="421"/>
      <c r="BS14" s="421"/>
      <c r="BT14" s="421"/>
      <c r="BU14" s="422"/>
      <c r="BV14" s="420"/>
      <c r="BW14" s="421"/>
      <c r="BX14" s="421"/>
      <c r="BY14" s="421"/>
      <c r="BZ14" s="421"/>
      <c r="CA14" s="421"/>
      <c r="CB14" s="421"/>
      <c r="CC14" s="422"/>
      <c r="CD14" s="515" t="s">
        <v>136</v>
      </c>
      <c r="CE14" s="516"/>
      <c r="CF14" s="516"/>
      <c r="CG14" s="516"/>
      <c r="CH14" s="516"/>
      <c r="CI14" s="516"/>
      <c r="CJ14" s="516"/>
      <c r="CK14" s="516"/>
      <c r="CL14" s="516"/>
      <c r="CM14" s="516"/>
      <c r="CN14" s="516"/>
      <c r="CO14" s="516"/>
      <c r="CP14" s="516"/>
      <c r="CQ14" s="516"/>
      <c r="CR14" s="516"/>
      <c r="CS14" s="517"/>
      <c r="CT14" s="518">
        <v>26.7</v>
      </c>
      <c r="CU14" s="519"/>
      <c r="CV14" s="519"/>
      <c r="CW14" s="519"/>
      <c r="CX14" s="519"/>
      <c r="CY14" s="519"/>
      <c r="CZ14" s="519"/>
      <c r="DA14" s="520"/>
      <c r="DB14" s="518">
        <v>44.9</v>
      </c>
      <c r="DC14" s="519"/>
      <c r="DD14" s="519"/>
      <c r="DE14" s="519"/>
      <c r="DF14" s="519"/>
      <c r="DG14" s="519"/>
      <c r="DH14" s="519"/>
      <c r="DI14" s="520"/>
    </row>
    <row r="15" spans="1:119" ht="18.75" customHeight="1" x14ac:dyDescent="0.15">
      <c r="A15" s="175"/>
      <c r="B15" s="483"/>
      <c r="C15" s="484"/>
      <c r="D15" s="484"/>
      <c r="E15" s="484"/>
      <c r="F15" s="484"/>
      <c r="G15" s="484"/>
      <c r="H15" s="484"/>
      <c r="I15" s="484"/>
      <c r="J15" s="484"/>
      <c r="K15" s="485"/>
      <c r="L15" s="184"/>
      <c r="M15" s="511" t="s">
        <v>130</v>
      </c>
      <c r="N15" s="512"/>
      <c r="O15" s="512"/>
      <c r="P15" s="512"/>
      <c r="Q15" s="513"/>
      <c r="R15" s="504">
        <v>4525</v>
      </c>
      <c r="S15" s="505"/>
      <c r="T15" s="505"/>
      <c r="U15" s="505"/>
      <c r="V15" s="506"/>
      <c r="W15" s="436" t="s">
        <v>137</v>
      </c>
      <c r="X15" s="437"/>
      <c r="Y15" s="437"/>
      <c r="Z15" s="437"/>
      <c r="AA15" s="437"/>
      <c r="AB15" s="427"/>
      <c r="AC15" s="471">
        <v>459</v>
      </c>
      <c r="AD15" s="472"/>
      <c r="AE15" s="472"/>
      <c r="AF15" s="472"/>
      <c r="AG15" s="514"/>
      <c r="AH15" s="471">
        <v>521</v>
      </c>
      <c r="AI15" s="472"/>
      <c r="AJ15" s="472"/>
      <c r="AK15" s="472"/>
      <c r="AL15" s="473"/>
      <c r="AM15" s="449"/>
      <c r="AN15" s="450"/>
      <c r="AO15" s="450"/>
      <c r="AP15" s="450"/>
      <c r="AQ15" s="450"/>
      <c r="AR15" s="450"/>
      <c r="AS15" s="450"/>
      <c r="AT15" s="451"/>
      <c r="AU15" s="452"/>
      <c r="AV15" s="453"/>
      <c r="AW15" s="453"/>
      <c r="AX15" s="453"/>
      <c r="AY15" s="380" t="s">
        <v>138</v>
      </c>
      <c r="AZ15" s="381"/>
      <c r="BA15" s="381"/>
      <c r="BB15" s="381"/>
      <c r="BC15" s="381"/>
      <c r="BD15" s="381"/>
      <c r="BE15" s="381"/>
      <c r="BF15" s="381"/>
      <c r="BG15" s="381"/>
      <c r="BH15" s="381"/>
      <c r="BI15" s="381"/>
      <c r="BJ15" s="381"/>
      <c r="BK15" s="381"/>
      <c r="BL15" s="381"/>
      <c r="BM15" s="382"/>
      <c r="BN15" s="383">
        <v>548959</v>
      </c>
      <c r="BO15" s="384"/>
      <c r="BP15" s="384"/>
      <c r="BQ15" s="384"/>
      <c r="BR15" s="384"/>
      <c r="BS15" s="384"/>
      <c r="BT15" s="384"/>
      <c r="BU15" s="385"/>
      <c r="BV15" s="383">
        <v>553842</v>
      </c>
      <c r="BW15" s="384"/>
      <c r="BX15" s="384"/>
      <c r="BY15" s="384"/>
      <c r="BZ15" s="384"/>
      <c r="CA15" s="384"/>
      <c r="CB15" s="384"/>
      <c r="CC15" s="385"/>
      <c r="CD15" s="521" t="s">
        <v>139</v>
      </c>
      <c r="CE15" s="522"/>
      <c r="CF15" s="522"/>
      <c r="CG15" s="522"/>
      <c r="CH15" s="522"/>
      <c r="CI15" s="522"/>
      <c r="CJ15" s="522"/>
      <c r="CK15" s="522"/>
      <c r="CL15" s="522"/>
      <c r="CM15" s="522"/>
      <c r="CN15" s="522"/>
      <c r="CO15" s="522"/>
      <c r="CP15" s="522"/>
      <c r="CQ15" s="522"/>
      <c r="CR15" s="522"/>
      <c r="CS15" s="523"/>
      <c r="CT15" s="185"/>
      <c r="CU15" s="186"/>
      <c r="CV15" s="186"/>
      <c r="CW15" s="186"/>
      <c r="CX15" s="186"/>
      <c r="CY15" s="186"/>
      <c r="CZ15" s="186"/>
      <c r="DA15" s="187"/>
      <c r="DB15" s="185"/>
      <c r="DC15" s="186"/>
      <c r="DD15" s="186"/>
      <c r="DE15" s="186"/>
      <c r="DF15" s="186"/>
      <c r="DG15" s="186"/>
      <c r="DH15" s="186"/>
      <c r="DI15" s="187"/>
    </row>
    <row r="16" spans="1:119" ht="18.75" customHeight="1" x14ac:dyDescent="0.15">
      <c r="A16" s="175"/>
      <c r="B16" s="483"/>
      <c r="C16" s="484"/>
      <c r="D16" s="484"/>
      <c r="E16" s="484"/>
      <c r="F16" s="484"/>
      <c r="G16" s="484"/>
      <c r="H16" s="484"/>
      <c r="I16" s="484"/>
      <c r="J16" s="484"/>
      <c r="K16" s="485"/>
      <c r="L16" s="501" t="s">
        <v>140</v>
      </c>
      <c r="M16" s="524"/>
      <c r="N16" s="524"/>
      <c r="O16" s="524"/>
      <c r="P16" s="524"/>
      <c r="Q16" s="525"/>
      <c r="R16" s="526" t="s">
        <v>141</v>
      </c>
      <c r="S16" s="527"/>
      <c r="T16" s="527"/>
      <c r="U16" s="527"/>
      <c r="V16" s="528"/>
      <c r="W16" s="410"/>
      <c r="X16" s="411"/>
      <c r="Y16" s="411"/>
      <c r="Z16" s="411"/>
      <c r="AA16" s="411"/>
      <c r="AB16" s="400"/>
      <c r="AC16" s="507">
        <v>18.899999999999999</v>
      </c>
      <c r="AD16" s="508"/>
      <c r="AE16" s="508"/>
      <c r="AF16" s="508"/>
      <c r="AG16" s="509"/>
      <c r="AH16" s="507">
        <v>19.7</v>
      </c>
      <c r="AI16" s="508"/>
      <c r="AJ16" s="508"/>
      <c r="AK16" s="508"/>
      <c r="AL16" s="510"/>
      <c r="AM16" s="449"/>
      <c r="AN16" s="450"/>
      <c r="AO16" s="450"/>
      <c r="AP16" s="450"/>
      <c r="AQ16" s="450"/>
      <c r="AR16" s="450"/>
      <c r="AS16" s="450"/>
      <c r="AT16" s="451"/>
      <c r="AU16" s="452"/>
      <c r="AV16" s="453"/>
      <c r="AW16" s="453"/>
      <c r="AX16" s="453"/>
      <c r="AY16" s="454" t="s">
        <v>142</v>
      </c>
      <c r="AZ16" s="455"/>
      <c r="BA16" s="455"/>
      <c r="BB16" s="455"/>
      <c r="BC16" s="455"/>
      <c r="BD16" s="455"/>
      <c r="BE16" s="455"/>
      <c r="BF16" s="455"/>
      <c r="BG16" s="455"/>
      <c r="BH16" s="455"/>
      <c r="BI16" s="455"/>
      <c r="BJ16" s="455"/>
      <c r="BK16" s="455"/>
      <c r="BL16" s="455"/>
      <c r="BM16" s="456"/>
      <c r="BN16" s="420">
        <v>4249276</v>
      </c>
      <c r="BO16" s="421"/>
      <c r="BP16" s="421"/>
      <c r="BQ16" s="421"/>
      <c r="BR16" s="421"/>
      <c r="BS16" s="421"/>
      <c r="BT16" s="421"/>
      <c r="BU16" s="422"/>
      <c r="BV16" s="420">
        <v>4239824</v>
      </c>
      <c r="BW16" s="421"/>
      <c r="BX16" s="421"/>
      <c r="BY16" s="421"/>
      <c r="BZ16" s="421"/>
      <c r="CA16" s="421"/>
      <c r="CB16" s="421"/>
      <c r="CC16" s="422"/>
      <c r="CD16" s="188"/>
      <c r="CE16" s="534"/>
      <c r="CF16" s="534"/>
      <c r="CG16" s="534"/>
      <c r="CH16" s="534"/>
      <c r="CI16" s="534"/>
      <c r="CJ16" s="534"/>
      <c r="CK16" s="534"/>
      <c r="CL16" s="534"/>
      <c r="CM16" s="534"/>
      <c r="CN16" s="534"/>
      <c r="CO16" s="534"/>
      <c r="CP16" s="534"/>
      <c r="CQ16" s="534"/>
      <c r="CR16" s="534"/>
      <c r="CS16" s="535"/>
      <c r="CT16" s="417"/>
      <c r="CU16" s="418"/>
      <c r="CV16" s="418"/>
      <c r="CW16" s="418"/>
      <c r="CX16" s="418"/>
      <c r="CY16" s="418"/>
      <c r="CZ16" s="418"/>
      <c r="DA16" s="419"/>
      <c r="DB16" s="417"/>
      <c r="DC16" s="418"/>
      <c r="DD16" s="418"/>
      <c r="DE16" s="418"/>
      <c r="DF16" s="418"/>
      <c r="DG16" s="418"/>
      <c r="DH16" s="418"/>
      <c r="DI16" s="419"/>
    </row>
    <row r="17" spans="1:113" ht="18.75" customHeight="1" thickBot="1" x14ac:dyDescent="0.2">
      <c r="A17" s="175"/>
      <c r="B17" s="486"/>
      <c r="C17" s="487"/>
      <c r="D17" s="487"/>
      <c r="E17" s="487"/>
      <c r="F17" s="487"/>
      <c r="G17" s="487"/>
      <c r="H17" s="487"/>
      <c r="I17" s="487"/>
      <c r="J17" s="487"/>
      <c r="K17" s="488"/>
      <c r="L17" s="189"/>
      <c r="M17" s="531" t="s">
        <v>143</v>
      </c>
      <c r="N17" s="532"/>
      <c r="O17" s="532"/>
      <c r="P17" s="532"/>
      <c r="Q17" s="533"/>
      <c r="R17" s="526" t="s">
        <v>144</v>
      </c>
      <c r="S17" s="527"/>
      <c r="T17" s="527"/>
      <c r="U17" s="527"/>
      <c r="V17" s="528"/>
      <c r="W17" s="436" t="s">
        <v>145</v>
      </c>
      <c r="X17" s="437"/>
      <c r="Y17" s="437"/>
      <c r="Z17" s="437"/>
      <c r="AA17" s="437"/>
      <c r="AB17" s="427"/>
      <c r="AC17" s="471">
        <v>1464</v>
      </c>
      <c r="AD17" s="472"/>
      <c r="AE17" s="472"/>
      <c r="AF17" s="472"/>
      <c r="AG17" s="514"/>
      <c r="AH17" s="471">
        <v>1507</v>
      </c>
      <c r="AI17" s="472"/>
      <c r="AJ17" s="472"/>
      <c r="AK17" s="472"/>
      <c r="AL17" s="473"/>
      <c r="AM17" s="449"/>
      <c r="AN17" s="450"/>
      <c r="AO17" s="450"/>
      <c r="AP17" s="450"/>
      <c r="AQ17" s="450"/>
      <c r="AR17" s="450"/>
      <c r="AS17" s="450"/>
      <c r="AT17" s="451"/>
      <c r="AU17" s="452"/>
      <c r="AV17" s="453"/>
      <c r="AW17" s="453"/>
      <c r="AX17" s="453"/>
      <c r="AY17" s="454" t="s">
        <v>146</v>
      </c>
      <c r="AZ17" s="455"/>
      <c r="BA17" s="455"/>
      <c r="BB17" s="455"/>
      <c r="BC17" s="455"/>
      <c r="BD17" s="455"/>
      <c r="BE17" s="455"/>
      <c r="BF17" s="455"/>
      <c r="BG17" s="455"/>
      <c r="BH17" s="455"/>
      <c r="BI17" s="455"/>
      <c r="BJ17" s="455"/>
      <c r="BK17" s="455"/>
      <c r="BL17" s="455"/>
      <c r="BM17" s="456"/>
      <c r="BN17" s="420">
        <v>663273</v>
      </c>
      <c r="BO17" s="421"/>
      <c r="BP17" s="421"/>
      <c r="BQ17" s="421"/>
      <c r="BR17" s="421"/>
      <c r="BS17" s="421"/>
      <c r="BT17" s="421"/>
      <c r="BU17" s="422"/>
      <c r="BV17" s="420">
        <v>671186</v>
      </c>
      <c r="BW17" s="421"/>
      <c r="BX17" s="421"/>
      <c r="BY17" s="421"/>
      <c r="BZ17" s="421"/>
      <c r="CA17" s="421"/>
      <c r="CB17" s="421"/>
      <c r="CC17" s="422"/>
      <c r="CD17" s="188"/>
      <c r="CE17" s="534"/>
      <c r="CF17" s="534"/>
      <c r="CG17" s="534"/>
      <c r="CH17" s="534"/>
      <c r="CI17" s="534"/>
      <c r="CJ17" s="534"/>
      <c r="CK17" s="534"/>
      <c r="CL17" s="534"/>
      <c r="CM17" s="534"/>
      <c r="CN17" s="534"/>
      <c r="CO17" s="534"/>
      <c r="CP17" s="534"/>
      <c r="CQ17" s="534"/>
      <c r="CR17" s="534"/>
      <c r="CS17" s="535"/>
      <c r="CT17" s="417"/>
      <c r="CU17" s="418"/>
      <c r="CV17" s="418"/>
      <c r="CW17" s="418"/>
      <c r="CX17" s="418"/>
      <c r="CY17" s="418"/>
      <c r="CZ17" s="418"/>
      <c r="DA17" s="419"/>
      <c r="DB17" s="417"/>
      <c r="DC17" s="418"/>
      <c r="DD17" s="418"/>
      <c r="DE17" s="418"/>
      <c r="DF17" s="418"/>
      <c r="DG17" s="418"/>
      <c r="DH17" s="418"/>
      <c r="DI17" s="419"/>
    </row>
    <row r="18" spans="1:113" ht="18.75" customHeight="1" thickBot="1" x14ac:dyDescent="0.2">
      <c r="A18" s="175"/>
      <c r="B18" s="542" t="s">
        <v>147</v>
      </c>
      <c r="C18" s="463"/>
      <c r="D18" s="463"/>
      <c r="E18" s="543"/>
      <c r="F18" s="543"/>
      <c r="G18" s="543"/>
      <c r="H18" s="543"/>
      <c r="I18" s="543"/>
      <c r="J18" s="543"/>
      <c r="K18" s="543"/>
      <c r="L18" s="544">
        <v>242.88</v>
      </c>
      <c r="M18" s="544"/>
      <c r="N18" s="544"/>
      <c r="O18" s="544"/>
      <c r="P18" s="544"/>
      <c r="Q18" s="544"/>
      <c r="R18" s="545"/>
      <c r="S18" s="545"/>
      <c r="T18" s="545"/>
      <c r="U18" s="545"/>
      <c r="V18" s="546"/>
      <c r="W18" s="438"/>
      <c r="X18" s="439"/>
      <c r="Y18" s="439"/>
      <c r="Z18" s="439"/>
      <c r="AA18" s="439"/>
      <c r="AB18" s="430"/>
      <c r="AC18" s="547">
        <v>60.1</v>
      </c>
      <c r="AD18" s="548"/>
      <c r="AE18" s="548"/>
      <c r="AF18" s="548"/>
      <c r="AG18" s="549"/>
      <c r="AH18" s="547">
        <v>56.9</v>
      </c>
      <c r="AI18" s="548"/>
      <c r="AJ18" s="548"/>
      <c r="AK18" s="548"/>
      <c r="AL18" s="550"/>
      <c r="AM18" s="449"/>
      <c r="AN18" s="450"/>
      <c r="AO18" s="450"/>
      <c r="AP18" s="450"/>
      <c r="AQ18" s="450"/>
      <c r="AR18" s="450"/>
      <c r="AS18" s="450"/>
      <c r="AT18" s="451"/>
      <c r="AU18" s="452"/>
      <c r="AV18" s="453"/>
      <c r="AW18" s="453"/>
      <c r="AX18" s="453"/>
      <c r="AY18" s="454" t="s">
        <v>148</v>
      </c>
      <c r="AZ18" s="455"/>
      <c r="BA18" s="455"/>
      <c r="BB18" s="455"/>
      <c r="BC18" s="455"/>
      <c r="BD18" s="455"/>
      <c r="BE18" s="455"/>
      <c r="BF18" s="455"/>
      <c r="BG18" s="455"/>
      <c r="BH18" s="455"/>
      <c r="BI18" s="455"/>
      <c r="BJ18" s="455"/>
      <c r="BK18" s="455"/>
      <c r="BL18" s="455"/>
      <c r="BM18" s="456"/>
      <c r="BN18" s="420">
        <v>4302380</v>
      </c>
      <c r="BO18" s="421"/>
      <c r="BP18" s="421"/>
      <c r="BQ18" s="421"/>
      <c r="BR18" s="421"/>
      <c r="BS18" s="421"/>
      <c r="BT18" s="421"/>
      <c r="BU18" s="422"/>
      <c r="BV18" s="420">
        <v>4271041</v>
      </c>
      <c r="BW18" s="421"/>
      <c r="BX18" s="421"/>
      <c r="BY18" s="421"/>
      <c r="BZ18" s="421"/>
      <c r="CA18" s="421"/>
      <c r="CB18" s="421"/>
      <c r="CC18" s="422"/>
      <c r="CD18" s="188"/>
      <c r="CE18" s="534"/>
      <c r="CF18" s="534"/>
      <c r="CG18" s="534"/>
      <c r="CH18" s="534"/>
      <c r="CI18" s="534"/>
      <c r="CJ18" s="534"/>
      <c r="CK18" s="534"/>
      <c r="CL18" s="534"/>
      <c r="CM18" s="534"/>
      <c r="CN18" s="534"/>
      <c r="CO18" s="534"/>
      <c r="CP18" s="534"/>
      <c r="CQ18" s="534"/>
      <c r="CR18" s="534"/>
      <c r="CS18" s="535"/>
      <c r="CT18" s="417"/>
      <c r="CU18" s="418"/>
      <c r="CV18" s="418"/>
      <c r="CW18" s="418"/>
      <c r="CX18" s="418"/>
      <c r="CY18" s="418"/>
      <c r="CZ18" s="418"/>
      <c r="DA18" s="419"/>
      <c r="DB18" s="417"/>
      <c r="DC18" s="418"/>
      <c r="DD18" s="418"/>
      <c r="DE18" s="418"/>
      <c r="DF18" s="418"/>
      <c r="DG18" s="418"/>
      <c r="DH18" s="418"/>
      <c r="DI18" s="419"/>
    </row>
    <row r="19" spans="1:113" ht="18.75" customHeight="1" thickBot="1" x14ac:dyDescent="0.2">
      <c r="A19" s="175"/>
      <c r="B19" s="542" t="s">
        <v>149</v>
      </c>
      <c r="C19" s="463"/>
      <c r="D19" s="463"/>
      <c r="E19" s="543"/>
      <c r="F19" s="543"/>
      <c r="G19" s="543"/>
      <c r="H19" s="543"/>
      <c r="I19" s="543"/>
      <c r="J19" s="543"/>
      <c r="K19" s="543"/>
      <c r="L19" s="551">
        <v>19</v>
      </c>
      <c r="M19" s="551"/>
      <c r="N19" s="551"/>
      <c r="O19" s="551"/>
      <c r="P19" s="551"/>
      <c r="Q19" s="551"/>
      <c r="R19" s="552"/>
      <c r="S19" s="552"/>
      <c r="T19" s="552"/>
      <c r="U19" s="552"/>
      <c r="V19" s="553"/>
      <c r="W19" s="377"/>
      <c r="X19" s="378"/>
      <c r="Y19" s="378"/>
      <c r="Z19" s="378"/>
      <c r="AA19" s="378"/>
      <c r="AB19" s="378"/>
      <c r="AC19" s="529"/>
      <c r="AD19" s="529"/>
      <c r="AE19" s="529"/>
      <c r="AF19" s="529"/>
      <c r="AG19" s="529"/>
      <c r="AH19" s="529"/>
      <c r="AI19" s="529"/>
      <c r="AJ19" s="529"/>
      <c r="AK19" s="529"/>
      <c r="AL19" s="530"/>
      <c r="AM19" s="449"/>
      <c r="AN19" s="450"/>
      <c r="AO19" s="450"/>
      <c r="AP19" s="450"/>
      <c r="AQ19" s="450"/>
      <c r="AR19" s="450"/>
      <c r="AS19" s="450"/>
      <c r="AT19" s="451"/>
      <c r="AU19" s="452"/>
      <c r="AV19" s="453"/>
      <c r="AW19" s="453"/>
      <c r="AX19" s="453"/>
      <c r="AY19" s="454" t="s">
        <v>150</v>
      </c>
      <c r="AZ19" s="455"/>
      <c r="BA19" s="455"/>
      <c r="BB19" s="455"/>
      <c r="BC19" s="455"/>
      <c r="BD19" s="455"/>
      <c r="BE19" s="455"/>
      <c r="BF19" s="455"/>
      <c r="BG19" s="455"/>
      <c r="BH19" s="455"/>
      <c r="BI19" s="455"/>
      <c r="BJ19" s="455"/>
      <c r="BK19" s="455"/>
      <c r="BL19" s="455"/>
      <c r="BM19" s="456"/>
      <c r="BN19" s="420">
        <v>5594961</v>
      </c>
      <c r="BO19" s="421"/>
      <c r="BP19" s="421"/>
      <c r="BQ19" s="421"/>
      <c r="BR19" s="421"/>
      <c r="BS19" s="421"/>
      <c r="BT19" s="421"/>
      <c r="BU19" s="422"/>
      <c r="BV19" s="420">
        <v>5649862</v>
      </c>
      <c r="BW19" s="421"/>
      <c r="BX19" s="421"/>
      <c r="BY19" s="421"/>
      <c r="BZ19" s="421"/>
      <c r="CA19" s="421"/>
      <c r="CB19" s="421"/>
      <c r="CC19" s="422"/>
      <c r="CD19" s="188"/>
      <c r="CE19" s="534"/>
      <c r="CF19" s="534"/>
      <c r="CG19" s="534"/>
      <c r="CH19" s="534"/>
      <c r="CI19" s="534"/>
      <c r="CJ19" s="534"/>
      <c r="CK19" s="534"/>
      <c r="CL19" s="534"/>
      <c r="CM19" s="534"/>
      <c r="CN19" s="534"/>
      <c r="CO19" s="534"/>
      <c r="CP19" s="534"/>
      <c r="CQ19" s="534"/>
      <c r="CR19" s="534"/>
      <c r="CS19" s="535"/>
      <c r="CT19" s="417"/>
      <c r="CU19" s="418"/>
      <c r="CV19" s="418"/>
      <c r="CW19" s="418"/>
      <c r="CX19" s="418"/>
      <c r="CY19" s="418"/>
      <c r="CZ19" s="418"/>
      <c r="DA19" s="419"/>
      <c r="DB19" s="417"/>
      <c r="DC19" s="418"/>
      <c r="DD19" s="418"/>
      <c r="DE19" s="418"/>
      <c r="DF19" s="418"/>
      <c r="DG19" s="418"/>
      <c r="DH19" s="418"/>
      <c r="DI19" s="419"/>
    </row>
    <row r="20" spans="1:113" ht="18.75" customHeight="1" thickBot="1" x14ac:dyDescent="0.2">
      <c r="A20" s="175"/>
      <c r="B20" s="542" t="s">
        <v>151</v>
      </c>
      <c r="C20" s="463"/>
      <c r="D20" s="463"/>
      <c r="E20" s="543"/>
      <c r="F20" s="543"/>
      <c r="G20" s="543"/>
      <c r="H20" s="543"/>
      <c r="I20" s="543"/>
      <c r="J20" s="543"/>
      <c r="K20" s="543"/>
      <c r="L20" s="551">
        <v>1769</v>
      </c>
      <c r="M20" s="551"/>
      <c r="N20" s="551"/>
      <c r="O20" s="551"/>
      <c r="P20" s="551"/>
      <c r="Q20" s="551"/>
      <c r="R20" s="552"/>
      <c r="S20" s="552"/>
      <c r="T20" s="552"/>
      <c r="U20" s="552"/>
      <c r="V20" s="553"/>
      <c r="W20" s="438"/>
      <c r="X20" s="439"/>
      <c r="Y20" s="439"/>
      <c r="Z20" s="439"/>
      <c r="AA20" s="439"/>
      <c r="AB20" s="439"/>
      <c r="AC20" s="554"/>
      <c r="AD20" s="554"/>
      <c r="AE20" s="554"/>
      <c r="AF20" s="554"/>
      <c r="AG20" s="554"/>
      <c r="AH20" s="554"/>
      <c r="AI20" s="554"/>
      <c r="AJ20" s="554"/>
      <c r="AK20" s="554"/>
      <c r="AL20" s="555"/>
      <c r="AM20" s="556"/>
      <c r="AN20" s="475"/>
      <c r="AO20" s="475"/>
      <c r="AP20" s="475"/>
      <c r="AQ20" s="475"/>
      <c r="AR20" s="475"/>
      <c r="AS20" s="475"/>
      <c r="AT20" s="476"/>
      <c r="AU20" s="557"/>
      <c r="AV20" s="558"/>
      <c r="AW20" s="558"/>
      <c r="AX20" s="559"/>
      <c r="AY20" s="454"/>
      <c r="AZ20" s="455"/>
      <c r="BA20" s="455"/>
      <c r="BB20" s="455"/>
      <c r="BC20" s="455"/>
      <c r="BD20" s="455"/>
      <c r="BE20" s="455"/>
      <c r="BF20" s="455"/>
      <c r="BG20" s="455"/>
      <c r="BH20" s="455"/>
      <c r="BI20" s="455"/>
      <c r="BJ20" s="455"/>
      <c r="BK20" s="455"/>
      <c r="BL20" s="455"/>
      <c r="BM20" s="456"/>
      <c r="BN20" s="420"/>
      <c r="BO20" s="421"/>
      <c r="BP20" s="421"/>
      <c r="BQ20" s="421"/>
      <c r="BR20" s="421"/>
      <c r="BS20" s="421"/>
      <c r="BT20" s="421"/>
      <c r="BU20" s="422"/>
      <c r="BV20" s="420"/>
      <c r="BW20" s="421"/>
      <c r="BX20" s="421"/>
      <c r="BY20" s="421"/>
      <c r="BZ20" s="421"/>
      <c r="CA20" s="421"/>
      <c r="CB20" s="421"/>
      <c r="CC20" s="422"/>
      <c r="CD20" s="188"/>
      <c r="CE20" s="534"/>
      <c r="CF20" s="534"/>
      <c r="CG20" s="534"/>
      <c r="CH20" s="534"/>
      <c r="CI20" s="534"/>
      <c r="CJ20" s="534"/>
      <c r="CK20" s="534"/>
      <c r="CL20" s="534"/>
      <c r="CM20" s="534"/>
      <c r="CN20" s="534"/>
      <c r="CO20" s="534"/>
      <c r="CP20" s="534"/>
      <c r="CQ20" s="534"/>
      <c r="CR20" s="534"/>
      <c r="CS20" s="535"/>
      <c r="CT20" s="417"/>
      <c r="CU20" s="418"/>
      <c r="CV20" s="418"/>
      <c r="CW20" s="418"/>
      <c r="CX20" s="418"/>
      <c r="CY20" s="418"/>
      <c r="CZ20" s="418"/>
      <c r="DA20" s="419"/>
      <c r="DB20" s="417"/>
      <c r="DC20" s="418"/>
      <c r="DD20" s="418"/>
      <c r="DE20" s="418"/>
      <c r="DF20" s="418"/>
      <c r="DG20" s="418"/>
      <c r="DH20" s="418"/>
      <c r="DI20" s="419"/>
    </row>
    <row r="21" spans="1:113" ht="18.75" customHeight="1" thickBot="1" x14ac:dyDescent="0.2">
      <c r="A21" s="175"/>
      <c r="B21" s="560" t="s">
        <v>152</v>
      </c>
      <c r="C21" s="561"/>
      <c r="D21" s="561"/>
      <c r="E21" s="561"/>
      <c r="F21" s="561"/>
      <c r="G21" s="561"/>
      <c r="H21" s="561"/>
      <c r="I21" s="561"/>
      <c r="J21" s="561"/>
      <c r="K21" s="561"/>
      <c r="L21" s="561"/>
      <c r="M21" s="561"/>
      <c r="N21" s="561"/>
      <c r="O21" s="561"/>
      <c r="P21" s="561"/>
      <c r="Q21" s="561"/>
      <c r="R21" s="561"/>
      <c r="S21" s="561"/>
      <c r="T21" s="561"/>
      <c r="U21" s="561"/>
      <c r="V21" s="561"/>
      <c r="W21" s="561"/>
      <c r="X21" s="561"/>
      <c r="Y21" s="561"/>
      <c r="Z21" s="561"/>
      <c r="AA21" s="561"/>
      <c r="AB21" s="561"/>
      <c r="AC21" s="561"/>
      <c r="AD21" s="561"/>
      <c r="AE21" s="561"/>
      <c r="AF21" s="561"/>
      <c r="AG21" s="561"/>
      <c r="AH21" s="561"/>
      <c r="AI21" s="561"/>
      <c r="AJ21" s="561"/>
      <c r="AK21" s="561"/>
      <c r="AL21" s="561"/>
      <c r="AM21" s="561"/>
      <c r="AN21" s="561"/>
      <c r="AO21" s="561"/>
      <c r="AP21" s="561"/>
      <c r="AQ21" s="561"/>
      <c r="AR21" s="561"/>
      <c r="AS21" s="561"/>
      <c r="AT21" s="561"/>
      <c r="AU21" s="561"/>
      <c r="AV21" s="561"/>
      <c r="AW21" s="561"/>
      <c r="AX21" s="562"/>
      <c r="AY21" s="536"/>
      <c r="AZ21" s="537"/>
      <c r="BA21" s="537"/>
      <c r="BB21" s="537"/>
      <c r="BC21" s="537"/>
      <c r="BD21" s="537"/>
      <c r="BE21" s="537"/>
      <c r="BF21" s="537"/>
      <c r="BG21" s="537"/>
      <c r="BH21" s="537"/>
      <c r="BI21" s="537"/>
      <c r="BJ21" s="537"/>
      <c r="BK21" s="537"/>
      <c r="BL21" s="537"/>
      <c r="BM21" s="538"/>
      <c r="BN21" s="539"/>
      <c r="BO21" s="540"/>
      <c r="BP21" s="540"/>
      <c r="BQ21" s="540"/>
      <c r="BR21" s="540"/>
      <c r="BS21" s="540"/>
      <c r="BT21" s="540"/>
      <c r="BU21" s="541"/>
      <c r="BV21" s="539"/>
      <c r="BW21" s="540"/>
      <c r="BX21" s="540"/>
      <c r="BY21" s="540"/>
      <c r="BZ21" s="540"/>
      <c r="CA21" s="540"/>
      <c r="CB21" s="540"/>
      <c r="CC21" s="541"/>
      <c r="CD21" s="188"/>
      <c r="CE21" s="534"/>
      <c r="CF21" s="534"/>
      <c r="CG21" s="534"/>
      <c r="CH21" s="534"/>
      <c r="CI21" s="534"/>
      <c r="CJ21" s="534"/>
      <c r="CK21" s="534"/>
      <c r="CL21" s="534"/>
      <c r="CM21" s="534"/>
      <c r="CN21" s="534"/>
      <c r="CO21" s="534"/>
      <c r="CP21" s="534"/>
      <c r="CQ21" s="534"/>
      <c r="CR21" s="534"/>
      <c r="CS21" s="535"/>
      <c r="CT21" s="417"/>
      <c r="CU21" s="418"/>
      <c r="CV21" s="418"/>
      <c r="CW21" s="418"/>
      <c r="CX21" s="418"/>
      <c r="CY21" s="418"/>
      <c r="CZ21" s="418"/>
      <c r="DA21" s="419"/>
      <c r="DB21" s="417"/>
      <c r="DC21" s="418"/>
      <c r="DD21" s="418"/>
      <c r="DE21" s="418"/>
      <c r="DF21" s="418"/>
      <c r="DG21" s="418"/>
      <c r="DH21" s="418"/>
      <c r="DI21" s="419"/>
    </row>
    <row r="22" spans="1:113" ht="18.75" customHeight="1" x14ac:dyDescent="0.15">
      <c r="A22" s="175"/>
      <c r="B22" s="590" t="s">
        <v>153</v>
      </c>
      <c r="C22" s="564"/>
      <c r="D22" s="565"/>
      <c r="E22" s="432" t="s">
        <v>1</v>
      </c>
      <c r="F22" s="437"/>
      <c r="G22" s="437"/>
      <c r="H22" s="437"/>
      <c r="I22" s="437"/>
      <c r="J22" s="437"/>
      <c r="K22" s="427"/>
      <c r="L22" s="432" t="s">
        <v>154</v>
      </c>
      <c r="M22" s="437"/>
      <c r="N22" s="437"/>
      <c r="O22" s="437"/>
      <c r="P22" s="427"/>
      <c r="Q22" s="595" t="s">
        <v>155</v>
      </c>
      <c r="R22" s="596"/>
      <c r="S22" s="596"/>
      <c r="T22" s="596"/>
      <c r="U22" s="596"/>
      <c r="V22" s="597"/>
      <c r="W22" s="563" t="s">
        <v>156</v>
      </c>
      <c r="X22" s="564"/>
      <c r="Y22" s="565"/>
      <c r="Z22" s="432" t="s">
        <v>1</v>
      </c>
      <c r="AA22" s="437"/>
      <c r="AB22" s="437"/>
      <c r="AC22" s="437"/>
      <c r="AD22" s="437"/>
      <c r="AE22" s="437"/>
      <c r="AF22" s="437"/>
      <c r="AG22" s="427"/>
      <c r="AH22" s="601" t="s">
        <v>157</v>
      </c>
      <c r="AI22" s="437"/>
      <c r="AJ22" s="437"/>
      <c r="AK22" s="437"/>
      <c r="AL22" s="427"/>
      <c r="AM22" s="601" t="s">
        <v>158</v>
      </c>
      <c r="AN22" s="602"/>
      <c r="AO22" s="602"/>
      <c r="AP22" s="602"/>
      <c r="AQ22" s="602"/>
      <c r="AR22" s="603"/>
      <c r="AS22" s="595" t="s">
        <v>155</v>
      </c>
      <c r="AT22" s="596"/>
      <c r="AU22" s="596"/>
      <c r="AV22" s="596"/>
      <c r="AW22" s="596"/>
      <c r="AX22" s="607"/>
      <c r="AY22" s="380" t="s">
        <v>159</v>
      </c>
      <c r="AZ22" s="381"/>
      <c r="BA22" s="381"/>
      <c r="BB22" s="381"/>
      <c r="BC22" s="381"/>
      <c r="BD22" s="381"/>
      <c r="BE22" s="381"/>
      <c r="BF22" s="381"/>
      <c r="BG22" s="381"/>
      <c r="BH22" s="381"/>
      <c r="BI22" s="381"/>
      <c r="BJ22" s="381"/>
      <c r="BK22" s="381"/>
      <c r="BL22" s="381"/>
      <c r="BM22" s="382"/>
      <c r="BN22" s="383">
        <v>9887490</v>
      </c>
      <c r="BO22" s="384"/>
      <c r="BP22" s="384"/>
      <c r="BQ22" s="384"/>
      <c r="BR22" s="384"/>
      <c r="BS22" s="384"/>
      <c r="BT22" s="384"/>
      <c r="BU22" s="385"/>
      <c r="BV22" s="383">
        <v>10285829</v>
      </c>
      <c r="BW22" s="384"/>
      <c r="BX22" s="384"/>
      <c r="BY22" s="384"/>
      <c r="BZ22" s="384"/>
      <c r="CA22" s="384"/>
      <c r="CB22" s="384"/>
      <c r="CC22" s="385"/>
      <c r="CD22" s="188"/>
      <c r="CE22" s="534"/>
      <c r="CF22" s="534"/>
      <c r="CG22" s="534"/>
      <c r="CH22" s="534"/>
      <c r="CI22" s="534"/>
      <c r="CJ22" s="534"/>
      <c r="CK22" s="534"/>
      <c r="CL22" s="534"/>
      <c r="CM22" s="534"/>
      <c r="CN22" s="534"/>
      <c r="CO22" s="534"/>
      <c r="CP22" s="534"/>
      <c r="CQ22" s="534"/>
      <c r="CR22" s="534"/>
      <c r="CS22" s="535"/>
      <c r="CT22" s="417"/>
      <c r="CU22" s="418"/>
      <c r="CV22" s="418"/>
      <c r="CW22" s="418"/>
      <c r="CX22" s="418"/>
      <c r="CY22" s="418"/>
      <c r="CZ22" s="418"/>
      <c r="DA22" s="419"/>
      <c r="DB22" s="417"/>
      <c r="DC22" s="418"/>
      <c r="DD22" s="418"/>
      <c r="DE22" s="418"/>
      <c r="DF22" s="418"/>
      <c r="DG22" s="418"/>
      <c r="DH22" s="418"/>
      <c r="DI22" s="419"/>
    </row>
    <row r="23" spans="1:113" ht="18.75" customHeight="1" x14ac:dyDescent="0.15">
      <c r="A23" s="175"/>
      <c r="B23" s="591"/>
      <c r="C23" s="567"/>
      <c r="D23" s="568"/>
      <c r="E23" s="406"/>
      <c r="F23" s="411"/>
      <c r="G23" s="411"/>
      <c r="H23" s="411"/>
      <c r="I23" s="411"/>
      <c r="J23" s="411"/>
      <c r="K23" s="400"/>
      <c r="L23" s="406"/>
      <c r="M23" s="411"/>
      <c r="N23" s="411"/>
      <c r="O23" s="411"/>
      <c r="P23" s="400"/>
      <c r="Q23" s="598"/>
      <c r="R23" s="599"/>
      <c r="S23" s="599"/>
      <c r="T23" s="599"/>
      <c r="U23" s="599"/>
      <c r="V23" s="600"/>
      <c r="W23" s="566"/>
      <c r="X23" s="567"/>
      <c r="Y23" s="568"/>
      <c r="Z23" s="406"/>
      <c r="AA23" s="411"/>
      <c r="AB23" s="411"/>
      <c r="AC23" s="411"/>
      <c r="AD23" s="411"/>
      <c r="AE23" s="411"/>
      <c r="AF23" s="411"/>
      <c r="AG23" s="400"/>
      <c r="AH23" s="406"/>
      <c r="AI23" s="411"/>
      <c r="AJ23" s="411"/>
      <c r="AK23" s="411"/>
      <c r="AL23" s="400"/>
      <c r="AM23" s="604"/>
      <c r="AN23" s="605"/>
      <c r="AO23" s="605"/>
      <c r="AP23" s="605"/>
      <c r="AQ23" s="605"/>
      <c r="AR23" s="606"/>
      <c r="AS23" s="598"/>
      <c r="AT23" s="599"/>
      <c r="AU23" s="599"/>
      <c r="AV23" s="599"/>
      <c r="AW23" s="599"/>
      <c r="AX23" s="608"/>
      <c r="AY23" s="454" t="s">
        <v>160</v>
      </c>
      <c r="AZ23" s="455"/>
      <c r="BA23" s="455"/>
      <c r="BB23" s="455"/>
      <c r="BC23" s="455"/>
      <c r="BD23" s="455"/>
      <c r="BE23" s="455"/>
      <c r="BF23" s="455"/>
      <c r="BG23" s="455"/>
      <c r="BH23" s="455"/>
      <c r="BI23" s="455"/>
      <c r="BJ23" s="455"/>
      <c r="BK23" s="455"/>
      <c r="BL23" s="455"/>
      <c r="BM23" s="456"/>
      <c r="BN23" s="420">
        <v>7847632</v>
      </c>
      <c r="BO23" s="421"/>
      <c r="BP23" s="421"/>
      <c r="BQ23" s="421"/>
      <c r="BR23" s="421"/>
      <c r="BS23" s="421"/>
      <c r="BT23" s="421"/>
      <c r="BU23" s="422"/>
      <c r="BV23" s="420">
        <v>8097627</v>
      </c>
      <c r="BW23" s="421"/>
      <c r="BX23" s="421"/>
      <c r="BY23" s="421"/>
      <c r="BZ23" s="421"/>
      <c r="CA23" s="421"/>
      <c r="CB23" s="421"/>
      <c r="CC23" s="422"/>
      <c r="CD23" s="188"/>
      <c r="CE23" s="534"/>
      <c r="CF23" s="534"/>
      <c r="CG23" s="534"/>
      <c r="CH23" s="534"/>
      <c r="CI23" s="534"/>
      <c r="CJ23" s="534"/>
      <c r="CK23" s="534"/>
      <c r="CL23" s="534"/>
      <c r="CM23" s="534"/>
      <c r="CN23" s="534"/>
      <c r="CO23" s="534"/>
      <c r="CP23" s="534"/>
      <c r="CQ23" s="534"/>
      <c r="CR23" s="534"/>
      <c r="CS23" s="535"/>
      <c r="CT23" s="417"/>
      <c r="CU23" s="418"/>
      <c r="CV23" s="418"/>
      <c r="CW23" s="418"/>
      <c r="CX23" s="418"/>
      <c r="CY23" s="418"/>
      <c r="CZ23" s="418"/>
      <c r="DA23" s="419"/>
      <c r="DB23" s="417"/>
      <c r="DC23" s="418"/>
      <c r="DD23" s="418"/>
      <c r="DE23" s="418"/>
      <c r="DF23" s="418"/>
      <c r="DG23" s="418"/>
      <c r="DH23" s="418"/>
      <c r="DI23" s="419"/>
    </row>
    <row r="24" spans="1:113" ht="18.75" customHeight="1" thickBot="1" x14ac:dyDescent="0.2">
      <c r="A24" s="175"/>
      <c r="B24" s="591"/>
      <c r="C24" s="567"/>
      <c r="D24" s="568"/>
      <c r="E24" s="470" t="s">
        <v>161</v>
      </c>
      <c r="F24" s="450"/>
      <c r="G24" s="450"/>
      <c r="H24" s="450"/>
      <c r="I24" s="450"/>
      <c r="J24" s="450"/>
      <c r="K24" s="451"/>
      <c r="L24" s="471">
        <v>1</v>
      </c>
      <c r="M24" s="472"/>
      <c r="N24" s="472"/>
      <c r="O24" s="472"/>
      <c r="P24" s="514"/>
      <c r="Q24" s="471">
        <v>7300</v>
      </c>
      <c r="R24" s="472"/>
      <c r="S24" s="472"/>
      <c r="T24" s="472"/>
      <c r="U24" s="472"/>
      <c r="V24" s="514"/>
      <c r="W24" s="566"/>
      <c r="X24" s="567"/>
      <c r="Y24" s="568"/>
      <c r="Z24" s="470" t="s">
        <v>162</v>
      </c>
      <c r="AA24" s="450"/>
      <c r="AB24" s="450"/>
      <c r="AC24" s="450"/>
      <c r="AD24" s="450"/>
      <c r="AE24" s="450"/>
      <c r="AF24" s="450"/>
      <c r="AG24" s="451"/>
      <c r="AH24" s="471">
        <v>87</v>
      </c>
      <c r="AI24" s="472"/>
      <c r="AJ24" s="472"/>
      <c r="AK24" s="472"/>
      <c r="AL24" s="514"/>
      <c r="AM24" s="471">
        <v>274572</v>
      </c>
      <c r="AN24" s="472"/>
      <c r="AO24" s="472"/>
      <c r="AP24" s="472"/>
      <c r="AQ24" s="472"/>
      <c r="AR24" s="514"/>
      <c r="AS24" s="471">
        <v>3156</v>
      </c>
      <c r="AT24" s="472"/>
      <c r="AU24" s="472"/>
      <c r="AV24" s="472"/>
      <c r="AW24" s="472"/>
      <c r="AX24" s="473"/>
      <c r="AY24" s="536" t="s">
        <v>163</v>
      </c>
      <c r="AZ24" s="537"/>
      <c r="BA24" s="537"/>
      <c r="BB24" s="537"/>
      <c r="BC24" s="537"/>
      <c r="BD24" s="537"/>
      <c r="BE24" s="537"/>
      <c r="BF24" s="537"/>
      <c r="BG24" s="537"/>
      <c r="BH24" s="537"/>
      <c r="BI24" s="537"/>
      <c r="BJ24" s="537"/>
      <c r="BK24" s="537"/>
      <c r="BL24" s="537"/>
      <c r="BM24" s="538"/>
      <c r="BN24" s="420">
        <v>8896409</v>
      </c>
      <c r="BO24" s="421"/>
      <c r="BP24" s="421"/>
      <c r="BQ24" s="421"/>
      <c r="BR24" s="421"/>
      <c r="BS24" s="421"/>
      <c r="BT24" s="421"/>
      <c r="BU24" s="422"/>
      <c r="BV24" s="420">
        <v>9186977</v>
      </c>
      <c r="BW24" s="421"/>
      <c r="BX24" s="421"/>
      <c r="BY24" s="421"/>
      <c r="BZ24" s="421"/>
      <c r="CA24" s="421"/>
      <c r="CB24" s="421"/>
      <c r="CC24" s="422"/>
      <c r="CD24" s="188"/>
      <c r="CE24" s="534"/>
      <c r="CF24" s="534"/>
      <c r="CG24" s="534"/>
      <c r="CH24" s="534"/>
      <c r="CI24" s="534"/>
      <c r="CJ24" s="534"/>
      <c r="CK24" s="534"/>
      <c r="CL24" s="534"/>
      <c r="CM24" s="534"/>
      <c r="CN24" s="534"/>
      <c r="CO24" s="534"/>
      <c r="CP24" s="534"/>
      <c r="CQ24" s="534"/>
      <c r="CR24" s="534"/>
      <c r="CS24" s="535"/>
      <c r="CT24" s="417"/>
      <c r="CU24" s="418"/>
      <c r="CV24" s="418"/>
      <c r="CW24" s="418"/>
      <c r="CX24" s="418"/>
      <c r="CY24" s="418"/>
      <c r="CZ24" s="418"/>
      <c r="DA24" s="419"/>
      <c r="DB24" s="417"/>
      <c r="DC24" s="418"/>
      <c r="DD24" s="418"/>
      <c r="DE24" s="418"/>
      <c r="DF24" s="418"/>
      <c r="DG24" s="418"/>
      <c r="DH24" s="418"/>
      <c r="DI24" s="419"/>
    </row>
    <row r="25" spans="1:113" ht="18.75" customHeight="1" x14ac:dyDescent="0.15">
      <c r="A25" s="175"/>
      <c r="B25" s="591"/>
      <c r="C25" s="567"/>
      <c r="D25" s="568"/>
      <c r="E25" s="470" t="s">
        <v>164</v>
      </c>
      <c r="F25" s="450"/>
      <c r="G25" s="450"/>
      <c r="H25" s="450"/>
      <c r="I25" s="450"/>
      <c r="J25" s="450"/>
      <c r="K25" s="451"/>
      <c r="L25" s="471">
        <v>1</v>
      </c>
      <c r="M25" s="472"/>
      <c r="N25" s="472"/>
      <c r="O25" s="472"/>
      <c r="P25" s="514"/>
      <c r="Q25" s="471">
        <v>6200</v>
      </c>
      <c r="R25" s="472"/>
      <c r="S25" s="472"/>
      <c r="T25" s="472"/>
      <c r="U25" s="472"/>
      <c r="V25" s="514"/>
      <c r="W25" s="566"/>
      <c r="X25" s="567"/>
      <c r="Y25" s="568"/>
      <c r="Z25" s="470" t="s">
        <v>165</v>
      </c>
      <c r="AA25" s="450"/>
      <c r="AB25" s="450"/>
      <c r="AC25" s="450"/>
      <c r="AD25" s="450"/>
      <c r="AE25" s="450"/>
      <c r="AF25" s="450"/>
      <c r="AG25" s="451"/>
      <c r="AH25" s="471" t="s">
        <v>122</v>
      </c>
      <c r="AI25" s="472"/>
      <c r="AJ25" s="472"/>
      <c r="AK25" s="472"/>
      <c r="AL25" s="514"/>
      <c r="AM25" s="471" t="s">
        <v>122</v>
      </c>
      <c r="AN25" s="472"/>
      <c r="AO25" s="472"/>
      <c r="AP25" s="472"/>
      <c r="AQ25" s="472"/>
      <c r="AR25" s="514"/>
      <c r="AS25" s="471" t="s">
        <v>122</v>
      </c>
      <c r="AT25" s="472"/>
      <c r="AU25" s="472"/>
      <c r="AV25" s="472"/>
      <c r="AW25" s="472"/>
      <c r="AX25" s="473"/>
      <c r="AY25" s="380" t="s">
        <v>166</v>
      </c>
      <c r="AZ25" s="381"/>
      <c r="BA25" s="381"/>
      <c r="BB25" s="381"/>
      <c r="BC25" s="381"/>
      <c r="BD25" s="381"/>
      <c r="BE25" s="381"/>
      <c r="BF25" s="381"/>
      <c r="BG25" s="381"/>
      <c r="BH25" s="381"/>
      <c r="BI25" s="381"/>
      <c r="BJ25" s="381"/>
      <c r="BK25" s="381"/>
      <c r="BL25" s="381"/>
      <c r="BM25" s="382"/>
      <c r="BN25" s="383">
        <v>284534</v>
      </c>
      <c r="BO25" s="384"/>
      <c r="BP25" s="384"/>
      <c r="BQ25" s="384"/>
      <c r="BR25" s="384"/>
      <c r="BS25" s="384"/>
      <c r="BT25" s="384"/>
      <c r="BU25" s="385"/>
      <c r="BV25" s="383">
        <v>36686</v>
      </c>
      <c r="BW25" s="384"/>
      <c r="BX25" s="384"/>
      <c r="BY25" s="384"/>
      <c r="BZ25" s="384"/>
      <c r="CA25" s="384"/>
      <c r="CB25" s="384"/>
      <c r="CC25" s="385"/>
      <c r="CD25" s="188"/>
      <c r="CE25" s="534"/>
      <c r="CF25" s="534"/>
      <c r="CG25" s="534"/>
      <c r="CH25" s="534"/>
      <c r="CI25" s="534"/>
      <c r="CJ25" s="534"/>
      <c r="CK25" s="534"/>
      <c r="CL25" s="534"/>
      <c r="CM25" s="534"/>
      <c r="CN25" s="534"/>
      <c r="CO25" s="534"/>
      <c r="CP25" s="534"/>
      <c r="CQ25" s="534"/>
      <c r="CR25" s="534"/>
      <c r="CS25" s="535"/>
      <c r="CT25" s="417"/>
      <c r="CU25" s="418"/>
      <c r="CV25" s="418"/>
      <c r="CW25" s="418"/>
      <c r="CX25" s="418"/>
      <c r="CY25" s="418"/>
      <c r="CZ25" s="418"/>
      <c r="DA25" s="419"/>
      <c r="DB25" s="417"/>
      <c r="DC25" s="418"/>
      <c r="DD25" s="418"/>
      <c r="DE25" s="418"/>
      <c r="DF25" s="418"/>
      <c r="DG25" s="418"/>
      <c r="DH25" s="418"/>
      <c r="DI25" s="419"/>
    </row>
    <row r="26" spans="1:113" ht="18.75" customHeight="1" x14ac:dyDescent="0.15">
      <c r="A26" s="175"/>
      <c r="B26" s="591"/>
      <c r="C26" s="567"/>
      <c r="D26" s="568"/>
      <c r="E26" s="470" t="s">
        <v>167</v>
      </c>
      <c r="F26" s="450"/>
      <c r="G26" s="450"/>
      <c r="H26" s="450"/>
      <c r="I26" s="450"/>
      <c r="J26" s="450"/>
      <c r="K26" s="451"/>
      <c r="L26" s="471">
        <v>1</v>
      </c>
      <c r="M26" s="472"/>
      <c r="N26" s="472"/>
      <c r="O26" s="472"/>
      <c r="P26" s="514"/>
      <c r="Q26" s="471">
        <v>5600</v>
      </c>
      <c r="R26" s="472"/>
      <c r="S26" s="472"/>
      <c r="T26" s="472"/>
      <c r="U26" s="472"/>
      <c r="V26" s="514"/>
      <c r="W26" s="566"/>
      <c r="X26" s="567"/>
      <c r="Y26" s="568"/>
      <c r="Z26" s="470" t="s">
        <v>168</v>
      </c>
      <c r="AA26" s="572"/>
      <c r="AB26" s="572"/>
      <c r="AC26" s="572"/>
      <c r="AD26" s="572"/>
      <c r="AE26" s="572"/>
      <c r="AF26" s="572"/>
      <c r="AG26" s="573"/>
      <c r="AH26" s="471">
        <v>2</v>
      </c>
      <c r="AI26" s="472"/>
      <c r="AJ26" s="472"/>
      <c r="AK26" s="472"/>
      <c r="AL26" s="514"/>
      <c r="AM26" s="471" t="s">
        <v>169</v>
      </c>
      <c r="AN26" s="472"/>
      <c r="AO26" s="472"/>
      <c r="AP26" s="472"/>
      <c r="AQ26" s="472"/>
      <c r="AR26" s="514"/>
      <c r="AS26" s="471" t="s">
        <v>169</v>
      </c>
      <c r="AT26" s="472"/>
      <c r="AU26" s="472"/>
      <c r="AV26" s="472"/>
      <c r="AW26" s="472"/>
      <c r="AX26" s="473"/>
      <c r="AY26" s="423" t="s">
        <v>170</v>
      </c>
      <c r="AZ26" s="424"/>
      <c r="BA26" s="424"/>
      <c r="BB26" s="424"/>
      <c r="BC26" s="424"/>
      <c r="BD26" s="424"/>
      <c r="BE26" s="424"/>
      <c r="BF26" s="424"/>
      <c r="BG26" s="424"/>
      <c r="BH26" s="424"/>
      <c r="BI26" s="424"/>
      <c r="BJ26" s="424"/>
      <c r="BK26" s="424"/>
      <c r="BL26" s="424"/>
      <c r="BM26" s="425"/>
      <c r="BN26" s="420" t="s">
        <v>122</v>
      </c>
      <c r="BO26" s="421"/>
      <c r="BP26" s="421"/>
      <c r="BQ26" s="421"/>
      <c r="BR26" s="421"/>
      <c r="BS26" s="421"/>
      <c r="BT26" s="421"/>
      <c r="BU26" s="422"/>
      <c r="BV26" s="420" t="s">
        <v>122</v>
      </c>
      <c r="BW26" s="421"/>
      <c r="BX26" s="421"/>
      <c r="BY26" s="421"/>
      <c r="BZ26" s="421"/>
      <c r="CA26" s="421"/>
      <c r="CB26" s="421"/>
      <c r="CC26" s="422"/>
      <c r="CD26" s="188"/>
      <c r="CE26" s="534"/>
      <c r="CF26" s="534"/>
      <c r="CG26" s="534"/>
      <c r="CH26" s="534"/>
      <c r="CI26" s="534"/>
      <c r="CJ26" s="534"/>
      <c r="CK26" s="534"/>
      <c r="CL26" s="534"/>
      <c r="CM26" s="534"/>
      <c r="CN26" s="534"/>
      <c r="CO26" s="534"/>
      <c r="CP26" s="534"/>
      <c r="CQ26" s="534"/>
      <c r="CR26" s="534"/>
      <c r="CS26" s="535"/>
      <c r="CT26" s="417"/>
      <c r="CU26" s="418"/>
      <c r="CV26" s="418"/>
      <c r="CW26" s="418"/>
      <c r="CX26" s="418"/>
      <c r="CY26" s="418"/>
      <c r="CZ26" s="418"/>
      <c r="DA26" s="419"/>
      <c r="DB26" s="417"/>
      <c r="DC26" s="418"/>
      <c r="DD26" s="418"/>
      <c r="DE26" s="418"/>
      <c r="DF26" s="418"/>
      <c r="DG26" s="418"/>
      <c r="DH26" s="418"/>
      <c r="DI26" s="419"/>
    </row>
    <row r="27" spans="1:113" ht="18.75" customHeight="1" thickBot="1" x14ac:dyDescent="0.2">
      <c r="A27" s="175"/>
      <c r="B27" s="591"/>
      <c r="C27" s="567"/>
      <c r="D27" s="568"/>
      <c r="E27" s="470" t="s">
        <v>171</v>
      </c>
      <c r="F27" s="450"/>
      <c r="G27" s="450"/>
      <c r="H27" s="450"/>
      <c r="I27" s="450"/>
      <c r="J27" s="450"/>
      <c r="K27" s="451"/>
      <c r="L27" s="471">
        <v>1</v>
      </c>
      <c r="M27" s="472"/>
      <c r="N27" s="472"/>
      <c r="O27" s="472"/>
      <c r="P27" s="514"/>
      <c r="Q27" s="471">
        <v>2980</v>
      </c>
      <c r="R27" s="472"/>
      <c r="S27" s="472"/>
      <c r="T27" s="472"/>
      <c r="U27" s="472"/>
      <c r="V27" s="514"/>
      <c r="W27" s="566"/>
      <c r="X27" s="567"/>
      <c r="Y27" s="568"/>
      <c r="Z27" s="470" t="s">
        <v>172</v>
      </c>
      <c r="AA27" s="450"/>
      <c r="AB27" s="450"/>
      <c r="AC27" s="450"/>
      <c r="AD27" s="450"/>
      <c r="AE27" s="450"/>
      <c r="AF27" s="450"/>
      <c r="AG27" s="451"/>
      <c r="AH27" s="471">
        <v>1</v>
      </c>
      <c r="AI27" s="472"/>
      <c r="AJ27" s="472"/>
      <c r="AK27" s="472"/>
      <c r="AL27" s="514"/>
      <c r="AM27" s="471" t="s">
        <v>169</v>
      </c>
      <c r="AN27" s="472"/>
      <c r="AO27" s="472"/>
      <c r="AP27" s="472"/>
      <c r="AQ27" s="472"/>
      <c r="AR27" s="514"/>
      <c r="AS27" s="471" t="s">
        <v>169</v>
      </c>
      <c r="AT27" s="472"/>
      <c r="AU27" s="472"/>
      <c r="AV27" s="472"/>
      <c r="AW27" s="472"/>
      <c r="AX27" s="473"/>
      <c r="AY27" s="515" t="s">
        <v>173</v>
      </c>
      <c r="AZ27" s="516"/>
      <c r="BA27" s="516"/>
      <c r="BB27" s="516"/>
      <c r="BC27" s="516"/>
      <c r="BD27" s="516"/>
      <c r="BE27" s="516"/>
      <c r="BF27" s="516"/>
      <c r="BG27" s="516"/>
      <c r="BH27" s="516"/>
      <c r="BI27" s="516"/>
      <c r="BJ27" s="516"/>
      <c r="BK27" s="516"/>
      <c r="BL27" s="516"/>
      <c r="BM27" s="517"/>
      <c r="BN27" s="539">
        <v>116092</v>
      </c>
      <c r="BO27" s="540"/>
      <c r="BP27" s="540"/>
      <c r="BQ27" s="540"/>
      <c r="BR27" s="540"/>
      <c r="BS27" s="540"/>
      <c r="BT27" s="540"/>
      <c r="BU27" s="541"/>
      <c r="BV27" s="539">
        <v>116092</v>
      </c>
      <c r="BW27" s="540"/>
      <c r="BX27" s="540"/>
      <c r="BY27" s="540"/>
      <c r="BZ27" s="540"/>
      <c r="CA27" s="540"/>
      <c r="CB27" s="540"/>
      <c r="CC27" s="541"/>
      <c r="CD27" s="190"/>
      <c r="CE27" s="534"/>
      <c r="CF27" s="534"/>
      <c r="CG27" s="534"/>
      <c r="CH27" s="534"/>
      <c r="CI27" s="534"/>
      <c r="CJ27" s="534"/>
      <c r="CK27" s="534"/>
      <c r="CL27" s="534"/>
      <c r="CM27" s="534"/>
      <c r="CN27" s="534"/>
      <c r="CO27" s="534"/>
      <c r="CP27" s="534"/>
      <c r="CQ27" s="534"/>
      <c r="CR27" s="534"/>
      <c r="CS27" s="535"/>
      <c r="CT27" s="417"/>
      <c r="CU27" s="418"/>
      <c r="CV27" s="418"/>
      <c r="CW27" s="418"/>
      <c r="CX27" s="418"/>
      <c r="CY27" s="418"/>
      <c r="CZ27" s="418"/>
      <c r="DA27" s="419"/>
      <c r="DB27" s="417"/>
      <c r="DC27" s="418"/>
      <c r="DD27" s="418"/>
      <c r="DE27" s="418"/>
      <c r="DF27" s="418"/>
      <c r="DG27" s="418"/>
      <c r="DH27" s="418"/>
      <c r="DI27" s="419"/>
    </row>
    <row r="28" spans="1:113" ht="18.75" customHeight="1" x14ac:dyDescent="0.15">
      <c r="A28" s="175"/>
      <c r="B28" s="591"/>
      <c r="C28" s="567"/>
      <c r="D28" s="568"/>
      <c r="E28" s="470" t="s">
        <v>174</v>
      </c>
      <c r="F28" s="450"/>
      <c r="G28" s="450"/>
      <c r="H28" s="450"/>
      <c r="I28" s="450"/>
      <c r="J28" s="450"/>
      <c r="K28" s="451"/>
      <c r="L28" s="471">
        <v>1</v>
      </c>
      <c r="M28" s="472"/>
      <c r="N28" s="472"/>
      <c r="O28" s="472"/>
      <c r="P28" s="514"/>
      <c r="Q28" s="471">
        <v>2460</v>
      </c>
      <c r="R28" s="472"/>
      <c r="S28" s="472"/>
      <c r="T28" s="472"/>
      <c r="U28" s="472"/>
      <c r="V28" s="514"/>
      <c r="W28" s="566"/>
      <c r="X28" s="567"/>
      <c r="Y28" s="568"/>
      <c r="Z28" s="470" t="s">
        <v>175</v>
      </c>
      <c r="AA28" s="450"/>
      <c r="AB28" s="450"/>
      <c r="AC28" s="450"/>
      <c r="AD28" s="450"/>
      <c r="AE28" s="450"/>
      <c r="AF28" s="450"/>
      <c r="AG28" s="451"/>
      <c r="AH28" s="471" t="s">
        <v>122</v>
      </c>
      <c r="AI28" s="472"/>
      <c r="AJ28" s="472"/>
      <c r="AK28" s="472"/>
      <c r="AL28" s="514"/>
      <c r="AM28" s="471" t="s">
        <v>122</v>
      </c>
      <c r="AN28" s="472"/>
      <c r="AO28" s="472"/>
      <c r="AP28" s="472"/>
      <c r="AQ28" s="472"/>
      <c r="AR28" s="514"/>
      <c r="AS28" s="471" t="s">
        <v>122</v>
      </c>
      <c r="AT28" s="472"/>
      <c r="AU28" s="472"/>
      <c r="AV28" s="472"/>
      <c r="AW28" s="472"/>
      <c r="AX28" s="473"/>
      <c r="AY28" s="574" t="s">
        <v>176</v>
      </c>
      <c r="AZ28" s="575"/>
      <c r="BA28" s="575"/>
      <c r="BB28" s="576"/>
      <c r="BC28" s="380" t="s">
        <v>46</v>
      </c>
      <c r="BD28" s="381"/>
      <c r="BE28" s="381"/>
      <c r="BF28" s="381"/>
      <c r="BG28" s="381"/>
      <c r="BH28" s="381"/>
      <c r="BI28" s="381"/>
      <c r="BJ28" s="381"/>
      <c r="BK28" s="381"/>
      <c r="BL28" s="381"/>
      <c r="BM28" s="382"/>
      <c r="BN28" s="383">
        <v>620121</v>
      </c>
      <c r="BO28" s="384"/>
      <c r="BP28" s="384"/>
      <c r="BQ28" s="384"/>
      <c r="BR28" s="384"/>
      <c r="BS28" s="384"/>
      <c r="BT28" s="384"/>
      <c r="BU28" s="385"/>
      <c r="BV28" s="383">
        <v>620121</v>
      </c>
      <c r="BW28" s="384"/>
      <c r="BX28" s="384"/>
      <c r="BY28" s="384"/>
      <c r="BZ28" s="384"/>
      <c r="CA28" s="384"/>
      <c r="CB28" s="384"/>
      <c r="CC28" s="385"/>
      <c r="CD28" s="188"/>
      <c r="CE28" s="534"/>
      <c r="CF28" s="534"/>
      <c r="CG28" s="534"/>
      <c r="CH28" s="534"/>
      <c r="CI28" s="534"/>
      <c r="CJ28" s="534"/>
      <c r="CK28" s="534"/>
      <c r="CL28" s="534"/>
      <c r="CM28" s="534"/>
      <c r="CN28" s="534"/>
      <c r="CO28" s="534"/>
      <c r="CP28" s="534"/>
      <c r="CQ28" s="534"/>
      <c r="CR28" s="534"/>
      <c r="CS28" s="535"/>
      <c r="CT28" s="417"/>
      <c r="CU28" s="418"/>
      <c r="CV28" s="418"/>
      <c r="CW28" s="418"/>
      <c r="CX28" s="418"/>
      <c r="CY28" s="418"/>
      <c r="CZ28" s="418"/>
      <c r="DA28" s="419"/>
      <c r="DB28" s="417"/>
      <c r="DC28" s="418"/>
      <c r="DD28" s="418"/>
      <c r="DE28" s="418"/>
      <c r="DF28" s="418"/>
      <c r="DG28" s="418"/>
      <c r="DH28" s="418"/>
      <c r="DI28" s="419"/>
    </row>
    <row r="29" spans="1:113" ht="18.75" customHeight="1" x14ac:dyDescent="0.15">
      <c r="A29" s="175"/>
      <c r="B29" s="591"/>
      <c r="C29" s="567"/>
      <c r="D29" s="568"/>
      <c r="E29" s="470" t="s">
        <v>177</v>
      </c>
      <c r="F29" s="450"/>
      <c r="G29" s="450"/>
      <c r="H29" s="450"/>
      <c r="I29" s="450"/>
      <c r="J29" s="450"/>
      <c r="K29" s="451"/>
      <c r="L29" s="471">
        <v>8</v>
      </c>
      <c r="M29" s="472"/>
      <c r="N29" s="472"/>
      <c r="O29" s="472"/>
      <c r="P29" s="514"/>
      <c r="Q29" s="471">
        <v>2050</v>
      </c>
      <c r="R29" s="472"/>
      <c r="S29" s="472"/>
      <c r="T29" s="472"/>
      <c r="U29" s="472"/>
      <c r="V29" s="514"/>
      <c r="W29" s="569"/>
      <c r="X29" s="570"/>
      <c r="Y29" s="571"/>
      <c r="Z29" s="470" t="s">
        <v>178</v>
      </c>
      <c r="AA29" s="450"/>
      <c r="AB29" s="450"/>
      <c r="AC29" s="450"/>
      <c r="AD29" s="450"/>
      <c r="AE29" s="450"/>
      <c r="AF29" s="450"/>
      <c r="AG29" s="451"/>
      <c r="AH29" s="471">
        <v>88</v>
      </c>
      <c r="AI29" s="472"/>
      <c r="AJ29" s="472"/>
      <c r="AK29" s="472"/>
      <c r="AL29" s="514"/>
      <c r="AM29" s="471">
        <v>276599</v>
      </c>
      <c r="AN29" s="472"/>
      <c r="AO29" s="472"/>
      <c r="AP29" s="472"/>
      <c r="AQ29" s="472"/>
      <c r="AR29" s="514"/>
      <c r="AS29" s="471">
        <v>3143</v>
      </c>
      <c r="AT29" s="472"/>
      <c r="AU29" s="472"/>
      <c r="AV29" s="472"/>
      <c r="AW29" s="472"/>
      <c r="AX29" s="473"/>
      <c r="AY29" s="577"/>
      <c r="AZ29" s="578"/>
      <c r="BA29" s="578"/>
      <c r="BB29" s="579"/>
      <c r="BC29" s="454" t="s">
        <v>179</v>
      </c>
      <c r="BD29" s="455"/>
      <c r="BE29" s="455"/>
      <c r="BF29" s="455"/>
      <c r="BG29" s="455"/>
      <c r="BH29" s="455"/>
      <c r="BI29" s="455"/>
      <c r="BJ29" s="455"/>
      <c r="BK29" s="455"/>
      <c r="BL29" s="455"/>
      <c r="BM29" s="456"/>
      <c r="BN29" s="420">
        <v>1150521</v>
      </c>
      <c r="BO29" s="421"/>
      <c r="BP29" s="421"/>
      <c r="BQ29" s="421"/>
      <c r="BR29" s="421"/>
      <c r="BS29" s="421"/>
      <c r="BT29" s="421"/>
      <c r="BU29" s="422"/>
      <c r="BV29" s="420">
        <v>977439</v>
      </c>
      <c r="BW29" s="421"/>
      <c r="BX29" s="421"/>
      <c r="BY29" s="421"/>
      <c r="BZ29" s="421"/>
      <c r="CA29" s="421"/>
      <c r="CB29" s="421"/>
      <c r="CC29" s="422"/>
      <c r="CD29" s="190"/>
      <c r="CE29" s="534"/>
      <c r="CF29" s="534"/>
      <c r="CG29" s="534"/>
      <c r="CH29" s="534"/>
      <c r="CI29" s="534"/>
      <c r="CJ29" s="534"/>
      <c r="CK29" s="534"/>
      <c r="CL29" s="534"/>
      <c r="CM29" s="534"/>
      <c r="CN29" s="534"/>
      <c r="CO29" s="534"/>
      <c r="CP29" s="534"/>
      <c r="CQ29" s="534"/>
      <c r="CR29" s="534"/>
      <c r="CS29" s="535"/>
      <c r="CT29" s="417"/>
      <c r="CU29" s="418"/>
      <c r="CV29" s="418"/>
      <c r="CW29" s="418"/>
      <c r="CX29" s="418"/>
      <c r="CY29" s="418"/>
      <c r="CZ29" s="418"/>
      <c r="DA29" s="419"/>
      <c r="DB29" s="417"/>
      <c r="DC29" s="418"/>
      <c r="DD29" s="418"/>
      <c r="DE29" s="418"/>
      <c r="DF29" s="418"/>
      <c r="DG29" s="418"/>
      <c r="DH29" s="418"/>
      <c r="DI29" s="419"/>
    </row>
    <row r="30" spans="1:113" ht="18.75" customHeight="1" thickBot="1" x14ac:dyDescent="0.2">
      <c r="A30" s="175"/>
      <c r="B30" s="592"/>
      <c r="C30" s="593"/>
      <c r="D30" s="594"/>
      <c r="E30" s="474"/>
      <c r="F30" s="475"/>
      <c r="G30" s="475"/>
      <c r="H30" s="475"/>
      <c r="I30" s="475"/>
      <c r="J30" s="475"/>
      <c r="K30" s="476"/>
      <c r="L30" s="584"/>
      <c r="M30" s="585"/>
      <c r="N30" s="585"/>
      <c r="O30" s="585"/>
      <c r="P30" s="586"/>
      <c r="Q30" s="584"/>
      <c r="R30" s="585"/>
      <c r="S30" s="585"/>
      <c r="T30" s="585"/>
      <c r="U30" s="585"/>
      <c r="V30" s="586"/>
      <c r="W30" s="587" t="s">
        <v>180</v>
      </c>
      <c r="X30" s="588"/>
      <c r="Y30" s="588"/>
      <c r="Z30" s="588"/>
      <c r="AA30" s="588"/>
      <c r="AB30" s="588"/>
      <c r="AC30" s="588"/>
      <c r="AD30" s="588"/>
      <c r="AE30" s="588"/>
      <c r="AF30" s="588"/>
      <c r="AG30" s="589"/>
      <c r="AH30" s="547">
        <v>98.6</v>
      </c>
      <c r="AI30" s="548"/>
      <c r="AJ30" s="548"/>
      <c r="AK30" s="548"/>
      <c r="AL30" s="548"/>
      <c r="AM30" s="548"/>
      <c r="AN30" s="548"/>
      <c r="AO30" s="548"/>
      <c r="AP30" s="548"/>
      <c r="AQ30" s="548"/>
      <c r="AR30" s="548"/>
      <c r="AS30" s="548"/>
      <c r="AT30" s="548"/>
      <c r="AU30" s="548"/>
      <c r="AV30" s="548"/>
      <c r="AW30" s="548"/>
      <c r="AX30" s="550"/>
      <c r="AY30" s="580"/>
      <c r="AZ30" s="581"/>
      <c r="BA30" s="581"/>
      <c r="BB30" s="582"/>
      <c r="BC30" s="536" t="s">
        <v>48</v>
      </c>
      <c r="BD30" s="537"/>
      <c r="BE30" s="537"/>
      <c r="BF30" s="537"/>
      <c r="BG30" s="537"/>
      <c r="BH30" s="537"/>
      <c r="BI30" s="537"/>
      <c r="BJ30" s="537"/>
      <c r="BK30" s="537"/>
      <c r="BL30" s="537"/>
      <c r="BM30" s="538"/>
      <c r="BN30" s="539">
        <v>1880264</v>
      </c>
      <c r="BO30" s="540"/>
      <c r="BP30" s="540"/>
      <c r="BQ30" s="540"/>
      <c r="BR30" s="540"/>
      <c r="BS30" s="540"/>
      <c r="BT30" s="540"/>
      <c r="BU30" s="541"/>
      <c r="BV30" s="539">
        <v>1739499</v>
      </c>
      <c r="BW30" s="540"/>
      <c r="BX30" s="540"/>
      <c r="BY30" s="540"/>
      <c r="BZ30" s="540"/>
      <c r="CA30" s="540"/>
      <c r="CB30" s="540"/>
      <c r="CC30" s="541"/>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15">
      <c r="A31" s="175"/>
      <c r="B31" s="197"/>
      <c r="DI31" s="198"/>
    </row>
    <row r="32" spans="1:113" ht="13.5" customHeight="1" x14ac:dyDescent="0.15">
      <c r="A32" s="175"/>
      <c r="B32" s="199"/>
      <c r="C32" s="583" t="s">
        <v>181</v>
      </c>
      <c r="D32" s="583"/>
      <c r="E32" s="583"/>
      <c r="F32" s="583"/>
      <c r="G32" s="583"/>
      <c r="H32" s="583"/>
      <c r="I32" s="583"/>
      <c r="J32" s="583"/>
      <c r="K32" s="583"/>
      <c r="L32" s="583"/>
      <c r="M32" s="583"/>
      <c r="N32" s="583"/>
      <c r="O32" s="583"/>
      <c r="P32" s="583"/>
      <c r="Q32" s="583"/>
      <c r="R32" s="583"/>
      <c r="S32" s="583"/>
      <c r="U32" s="424" t="s">
        <v>182</v>
      </c>
      <c r="V32" s="424"/>
      <c r="W32" s="424"/>
      <c r="X32" s="424"/>
      <c r="Y32" s="424"/>
      <c r="Z32" s="424"/>
      <c r="AA32" s="424"/>
      <c r="AB32" s="424"/>
      <c r="AC32" s="424"/>
      <c r="AD32" s="424"/>
      <c r="AE32" s="424"/>
      <c r="AF32" s="424"/>
      <c r="AG32" s="424"/>
      <c r="AH32" s="424"/>
      <c r="AI32" s="424"/>
      <c r="AJ32" s="424"/>
      <c r="AK32" s="424"/>
      <c r="AM32" s="424" t="s">
        <v>183</v>
      </c>
      <c r="AN32" s="424"/>
      <c r="AO32" s="424"/>
      <c r="AP32" s="424"/>
      <c r="AQ32" s="424"/>
      <c r="AR32" s="424"/>
      <c r="AS32" s="424"/>
      <c r="AT32" s="424"/>
      <c r="AU32" s="424"/>
      <c r="AV32" s="424"/>
      <c r="AW32" s="424"/>
      <c r="AX32" s="424"/>
      <c r="AY32" s="424"/>
      <c r="AZ32" s="424"/>
      <c r="BA32" s="424"/>
      <c r="BB32" s="424"/>
      <c r="BC32" s="424"/>
      <c r="BE32" s="424" t="s">
        <v>184</v>
      </c>
      <c r="BF32" s="424"/>
      <c r="BG32" s="424"/>
      <c r="BH32" s="424"/>
      <c r="BI32" s="424"/>
      <c r="BJ32" s="424"/>
      <c r="BK32" s="424"/>
      <c r="BL32" s="424"/>
      <c r="BM32" s="424"/>
      <c r="BN32" s="424"/>
      <c r="BO32" s="424"/>
      <c r="BP32" s="424"/>
      <c r="BQ32" s="424"/>
      <c r="BR32" s="424"/>
      <c r="BS32" s="424"/>
      <c r="BT32" s="424"/>
      <c r="BU32" s="424"/>
      <c r="BW32" s="424" t="s">
        <v>185</v>
      </c>
      <c r="BX32" s="424"/>
      <c r="BY32" s="424"/>
      <c r="BZ32" s="424"/>
      <c r="CA32" s="424"/>
      <c r="CB32" s="424"/>
      <c r="CC32" s="424"/>
      <c r="CD32" s="424"/>
      <c r="CE32" s="424"/>
      <c r="CF32" s="424"/>
      <c r="CG32" s="424"/>
      <c r="CH32" s="424"/>
      <c r="CI32" s="424"/>
      <c r="CJ32" s="424"/>
      <c r="CK32" s="424"/>
      <c r="CL32" s="424"/>
      <c r="CM32" s="424"/>
      <c r="CO32" s="424" t="s">
        <v>186</v>
      </c>
      <c r="CP32" s="424"/>
      <c r="CQ32" s="424"/>
      <c r="CR32" s="424"/>
      <c r="CS32" s="424"/>
      <c r="CT32" s="424"/>
      <c r="CU32" s="424"/>
      <c r="CV32" s="424"/>
      <c r="CW32" s="424"/>
      <c r="CX32" s="424"/>
      <c r="CY32" s="424"/>
      <c r="CZ32" s="424"/>
      <c r="DA32" s="424"/>
      <c r="DB32" s="424"/>
      <c r="DC32" s="424"/>
      <c r="DD32" s="424"/>
      <c r="DE32" s="424"/>
      <c r="DI32" s="198"/>
    </row>
    <row r="33" spans="1:113" ht="13.5" customHeight="1" x14ac:dyDescent="0.15">
      <c r="A33" s="175"/>
      <c r="B33" s="199"/>
      <c r="C33" s="444" t="s">
        <v>187</v>
      </c>
      <c r="D33" s="444"/>
      <c r="E33" s="409" t="s">
        <v>188</v>
      </c>
      <c r="F33" s="409"/>
      <c r="G33" s="409"/>
      <c r="H33" s="409"/>
      <c r="I33" s="409"/>
      <c r="J33" s="409"/>
      <c r="K33" s="409"/>
      <c r="L33" s="409"/>
      <c r="M33" s="409"/>
      <c r="N33" s="409"/>
      <c r="O33" s="409"/>
      <c r="P33" s="409"/>
      <c r="Q33" s="409"/>
      <c r="R33" s="409"/>
      <c r="S33" s="409"/>
      <c r="T33" s="200"/>
      <c r="U33" s="444" t="s">
        <v>187</v>
      </c>
      <c r="V33" s="444"/>
      <c r="W33" s="409" t="s">
        <v>188</v>
      </c>
      <c r="X33" s="409"/>
      <c r="Y33" s="409"/>
      <c r="Z33" s="409"/>
      <c r="AA33" s="409"/>
      <c r="AB33" s="409"/>
      <c r="AC33" s="409"/>
      <c r="AD33" s="409"/>
      <c r="AE33" s="409"/>
      <c r="AF33" s="409"/>
      <c r="AG33" s="409"/>
      <c r="AH33" s="409"/>
      <c r="AI33" s="409"/>
      <c r="AJ33" s="409"/>
      <c r="AK33" s="409"/>
      <c r="AL33" s="200"/>
      <c r="AM33" s="444" t="s">
        <v>187</v>
      </c>
      <c r="AN33" s="444"/>
      <c r="AO33" s="409" t="s">
        <v>188</v>
      </c>
      <c r="AP33" s="409"/>
      <c r="AQ33" s="409"/>
      <c r="AR33" s="409"/>
      <c r="AS33" s="409"/>
      <c r="AT33" s="409"/>
      <c r="AU33" s="409"/>
      <c r="AV33" s="409"/>
      <c r="AW33" s="409"/>
      <c r="AX33" s="409"/>
      <c r="AY33" s="409"/>
      <c r="AZ33" s="409"/>
      <c r="BA33" s="409"/>
      <c r="BB33" s="409"/>
      <c r="BC33" s="409"/>
      <c r="BD33" s="201"/>
      <c r="BE33" s="409" t="s">
        <v>189</v>
      </c>
      <c r="BF33" s="409"/>
      <c r="BG33" s="409" t="s">
        <v>190</v>
      </c>
      <c r="BH33" s="409"/>
      <c r="BI33" s="409"/>
      <c r="BJ33" s="409"/>
      <c r="BK33" s="409"/>
      <c r="BL33" s="409"/>
      <c r="BM33" s="409"/>
      <c r="BN33" s="409"/>
      <c r="BO33" s="409"/>
      <c r="BP33" s="409"/>
      <c r="BQ33" s="409"/>
      <c r="BR33" s="409"/>
      <c r="BS33" s="409"/>
      <c r="BT33" s="409"/>
      <c r="BU33" s="409"/>
      <c r="BV33" s="201"/>
      <c r="BW33" s="444" t="s">
        <v>189</v>
      </c>
      <c r="BX33" s="444"/>
      <c r="BY33" s="409" t="s">
        <v>191</v>
      </c>
      <c r="BZ33" s="409"/>
      <c r="CA33" s="409"/>
      <c r="CB33" s="409"/>
      <c r="CC33" s="409"/>
      <c r="CD33" s="409"/>
      <c r="CE33" s="409"/>
      <c r="CF33" s="409"/>
      <c r="CG33" s="409"/>
      <c r="CH33" s="409"/>
      <c r="CI33" s="409"/>
      <c r="CJ33" s="409"/>
      <c r="CK33" s="409"/>
      <c r="CL33" s="409"/>
      <c r="CM33" s="409"/>
      <c r="CN33" s="200"/>
      <c r="CO33" s="444" t="s">
        <v>187</v>
      </c>
      <c r="CP33" s="444"/>
      <c r="CQ33" s="409" t="s">
        <v>192</v>
      </c>
      <c r="CR33" s="409"/>
      <c r="CS33" s="409"/>
      <c r="CT33" s="409"/>
      <c r="CU33" s="409"/>
      <c r="CV33" s="409"/>
      <c r="CW33" s="409"/>
      <c r="CX33" s="409"/>
      <c r="CY33" s="409"/>
      <c r="CZ33" s="409"/>
      <c r="DA33" s="409"/>
      <c r="DB33" s="409"/>
      <c r="DC33" s="409"/>
      <c r="DD33" s="409"/>
      <c r="DE33" s="409"/>
      <c r="DF33" s="200"/>
      <c r="DG33" s="609" t="s">
        <v>193</v>
      </c>
      <c r="DH33" s="609"/>
      <c r="DI33" s="202"/>
    </row>
    <row r="34" spans="1:113" ht="32.25" customHeight="1" x14ac:dyDescent="0.15">
      <c r="A34" s="175"/>
      <c r="B34" s="199"/>
      <c r="C34" s="610">
        <f>IF(E34="","",1)</f>
        <v>1</v>
      </c>
      <c r="D34" s="610"/>
      <c r="E34" s="611" t="str">
        <f>IF('各会計、関係団体の財政状況及び健全化判断比率'!B7="","",'各会計、関係団体の財政状況及び健全化判断比率'!B7)</f>
        <v>一般会計</v>
      </c>
      <c r="F34" s="611"/>
      <c r="G34" s="611"/>
      <c r="H34" s="611"/>
      <c r="I34" s="611"/>
      <c r="J34" s="611"/>
      <c r="K34" s="611"/>
      <c r="L34" s="611"/>
      <c r="M34" s="611"/>
      <c r="N34" s="611"/>
      <c r="O34" s="611"/>
      <c r="P34" s="611"/>
      <c r="Q34" s="611"/>
      <c r="R34" s="611"/>
      <c r="S34" s="611"/>
      <c r="T34" s="175"/>
      <c r="U34" s="610">
        <f>IF(W34="","",MAX(C34:D43)+1)</f>
        <v>2</v>
      </c>
      <c r="V34" s="610"/>
      <c r="W34" s="611" t="str">
        <f>IF('各会計、関係団体の財政状況及び健全化判断比率'!B28="","",'各会計、関係団体の財政状況及び健全化判断比率'!B28)</f>
        <v>国民健康保険事業特別会計</v>
      </c>
      <c r="X34" s="611"/>
      <c r="Y34" s="611"/>
      <c r="Z34" s="611"/>
      <c r="AA34" s="611"/>
      <c r="AB34" s="611"/>
      <c r="AC34" s="611"/>
      <c r="AD34" s="611"/>
      <c r="AE34" s="611"/>
      <c r="AF34" s="611"/>
      <c r="AG34" s="611"/>
      <c r="AH34" s="611"/>
      <c r="AI34" s="611"/>
      <c r="AJ34" s="611"/>
      <c r="AK34" s="611"/>
      <c r="AL34" s="175"/>
      <c r="AM34" s="610">
        <f>IF(AO34="","",MAX(C34:D43,U34:V43)+1)</f>
        <v>5</v>
      </c>
      <c r="AN34" s="610"/>
      <c r="AO34" s="611" t="str">
        <f>IF('各会計、関係団体の財政状況及び健全化判断比率'!B31="","",'各会計、関係団体の財政状況及び健全化判断比率'!B31)</f>
        <v>飯南病院事業会計</v>
      </c>
      <c r="AP34" s="611"/>
      <c r="AQ34" s="611"/>
      <c r="AR34" s="611"/>
      <c r="AS34" s="611"/>
      <c r="AT34" s="611"/>
      <c r="AU34" s="611"/>
      <c r="AV34" s="611"/>
      <c r="AW34" s="611"/>
      <c r="AX34" s="611"/>
      <c r="AY34" s="611"/>
      <c r="AZ34" s="611"/>
      <c r="BA34" s="611"/>
      <c r="BB34" s="611"/>
      <c r="BC34" s="611"/>
      <c r="BD34" s="175"/>
      <c r="BE34" s="610" t="str">
        <f>IF(BG34="","",MAX(C34:D43,U34:V43,AM34:AN43)+1)</f>
        <v/>
      </c>
      <c r="BF34" s="610"/>
      <c r="BG34" s="611"/>
      <c r="BH34" s="611"/>
      <c r="BI34" s="611"/>
      <c r="BJ34" s="611"/>
      <c r="BK34" s="611"/>
      <c r="BL34" s="611"/>
      <c r="BM34" s="611"/>
      <c r="BN34" s="611"/>
      <c r="BO34" s="611"/>
      <c r="BP34" s="611"/>
      <c r="BQ34" s="611"/>
      <c r="BR34" s="611"/>
      <c r="BS34" s="611"/>
      <c r="BT34" s="611"/>
      <c r="BU34" s="611"/>
      <c r="BV34" s="175"/>
      <c r="BW34" s="610">
        <f>IF(BY34="","",MAX(C34:D43,U34:V43,AM34:AN43,BE34:BF43)+1)</f>
        <v>8</v>
      </c>
      <c r="BX34" s="610"/>
      <c r="BY34" s="611" t="str">
        <f>IF('各会計、関係団体の財政状況及び健全化判断比率'!B68="","",'各会計、関係団体の財政状況及び健全化判断比率'!B68)</f>
        <v>雲南市・飯南町事務組合</v>
      </c>
      <c r="BZ34" s="611"/>
      <c r="CA34" s="611"/>
      <c r="CB34" s="611"/>
      <c r="CC34" s="611"/>
      <c r="CD34" s="611"/>
      <c r="CE34" s="611"/>
      <c r="CF34" s="611"/>
      <c r="CG34" s="611"/>
      <c r="CH34" s="611"/>
      <c r="CI34" s="611"/>
      <c r="CJ34" s="611"/>
      <c r="CK34" s="611"/>
      <c r="CL34" s="611"/>
      <c r="CM34" s="611"/>
      <c r="CN34" s="175"/>
      <c r="CO34" s="610" t="str">
        <f>IF(CQ34="","",MAX(C34:D43,U34:V43,AM34:AN43,BE34:BF43,BW34:BX43)+1)</f>
        <v/>
      </c>
      <c r="CP34" s="610"/>
      <c r="CQ34" s="611" t="str">
        <f>IF('各会計、関係団体の財政状況及び健全化判断比率'!BS7="","",'各会計、関係団体の財政状況及び健全化判断比率'!BS7)</f>
        <v/>
      </c>
      <c r="CR34" s="611"/>
      <c r="CS34" s="611"/>
      <c r="CT34" s="611"/>
      <c r="CU34" s="611"/>
      <c r="CV34" s="611"/>
      <c r="CW34" s="611"/>
      <c r="CX34" s="611"/>
      <c r="CY34" s="611"/>
      <c r="CZ34" s="611"/>
      <c r="DA34" s="611"/>
      <c r="DB34" s="611"/>
      <c r="DC34" s="611"/>
      <c r="DD34" s="611"/>
      <c r="DE34" s="611"/>
      <c r="DG34" s="612" t="str">
        <f>IF('各会計、関係団体の財政状況及び健全化判断比率'!BR7="","",'各会計、関係団体の財政状況及び健全化判断比率'!BR7)</f>
        <v/>
      </c>
      <c r="DH34" s="612"/>
      <c r="DI34" s="202"/>
    </row>
    <row r="35" spans="1:113" ht="32.25" customHeight="1" x14ac:dyDescent="0.15">
      <c r="A35" s="175"/>
      <c r="B35" s="199"/>
      <c r="C35" s="610" t="str">
        <f>IF(E35="","",C34+1)</f>
        <v/>
      </c>
      <c r="D35" s="610"/>
      <c r="E35" s="611" t="str">
        <f>IF('各会計、関係団体の財政状況及び健全化判断比率'!B8="","",'各会計、関係団体の財政状況及び健全化判断比率'!B8)</f>
        <v/>
      </c>
      <c r="F35" s="611"/>
      <c r="G35" s="611"/>
      <c r="H35" s="611"/>
      <c r="I35" s="611"/>
      <c r="J35" s="611"/>
      <c r="K35" s="611"/>
      <c r="L35" s="611"/>
      <c r="M35" s="611"/>
      <c r="N35" s="611"/>
      <c r="O35" s="611"/>
      <c r="P35" s="611"/>
      <c r="Q35" s="611"/>
      <c r="R35" s="611"/>
      <c r="S35" s="611"/>
      <c r="T35" s="175"/>
      <c r="U35" s="610">
        <f>IF(W35="","",U34+1)</f>
        <v>3</v>
      </c>
      <c r="V35" s="610"/>
      <c r="W35" s="611" t="str">
        <f>IF('各会計、関係団体の財政状況及び健全化判断比率'!B29="","",'各会計、関係団体の財政状況及び健全化判断比率'!B29)</f>
        <v>後期高齢者医療事業特別会計</v>
      </c>
      <c r="X35" s="611"/>
      <c r="Y35" s="611"/>
      <c r="Z35" s="611"/>
      <c r="AA35" s="611"/>
      <c r="AB35" s="611"/>
      <c r="AC35" s="611"/>
      <c r="AD35" s="611"/>
      <c r="AE35" s="611"/>
      <c r="AF35" s="611"/>
      <c r="AG35" s="611"/>
      <c r="AH35" s="611"/>
      <c r="AI35" s="611"/>
      <c r="AJ35" s="611"/>
      <c r="AK35" s="611"/>
      <c r="AL35" s="175"/>
      <c r="AM35" s="610">
        <f t="shared" ref="AM35:AM43" si="0">IF(AO35="","",AM34+1)</f>
        <v>6</v>
      </c>
      <c r="AN35" s="610"/>
      <c r="AO35" s="611" t="str">
        <f>IF('各会計、関係団体の財政状況及び健全化判断比率'!B32="","",'各会計、関係団体の財政状況及び健全化判断比率'!B32)</f>
        <v>簡易水道事業会計</v>
      </c>
      <c r="AP35" s="611"/>
      <c r="AQ35" s="611"/>
      <c r="AR35" s="611"/>
      <c r="AS35" s="611"/>
      <c r="AT35" s="611"/>
      <c r="AU35" s="611"/>
      <c r="AV35" s="611"/>
      <c r="AW35" s="611"/>
      <c r="AX35" s="611"/>
      <c r="AY35" s="611"/>
      <c r="AZ35" s="611"/>
      <c r="BA35" s="611"/>
      <c r="BB35" s="611"/>
      <c r="BC35" s="611"/>
      <c r="BD35" s="175"/>
      <c r="BE35" s="610" t="str">
        <f t="shared" ref="BE35:BE43" si="1">IF(BG35="","",BE34+1)</f>
        <v/>
      </c>
      <c r="BF35" s="610"/>
      <c r="BG35" s="611"/>
      <c r="BH35" s="611"/>
      <c r="BI35" s="611"/>
      <c r="BJ35" s="611"/>
      <c r="BK35" s="611"/>
      <c r="BL35" s="611"/>
      <c r="BM35" s="611"/>
      <c r="BN35" s="611"/>
      <c r="BO35" s="611"/>
      <c r="BP35" s="611"/>
      <c r="BQ35" s="611"/>
      <c r="BR35" s="611"/>
      <c r="BS35" s="611"/>
      <c r="BT35" s="611"/>
      <c r="BU35" s="611"/>
      <c r="BV35" s="175"/>
      <c r="BW35" s="610">
        <f t="shared" ref="BW35:BW43" si="2">IF(BY35="","",BW34+1)</f>
        <v>9</v>
      </c>
      <c r="BX35" s="610"/>
      <c r="BY35" s="611" t="str">
        <f>IF('各会計、関係団体の財政状況及び健全化判断比率'!B69="","",'各会計、関係団体の財政状況及び健全化判断比率'!B69)</f>
        <v>島根県市町村総合事務組合</v>
      </c>
      <c r="BZ35" s="611"/>
      <c r="CA35" s="611"/>
      <c r="CB35" s="611"/>
      <c r="CC35" s="611"/>
      <c r="CD35" s="611"/>
      <c r="CE35" s="611"/>
      <c r="CF35" s="611"/>
      <c r="CG35" s="611"/>
      <c r="CH35" s="611"/>
      <c r="CI35" s="611"/>
      <c r="CJ35" s="611"/>
      <c r="CK35" s="611"/>
      <c r="CL35" s="611"/>
      <c r="CM35" s="611"/>
      <c r="CN35" s="175"/>
      <c r="CO35" s="610" t="str">
        <f t="shared" ref="CO35:CO43" si="3">IF(CQ35="","",CO34+1)</f>
        <v/>
      </c>
      <c r="CP35" s="610"/>
      <c r="CQ35" s="611" t="str">
        <f>IF('各会計、関係団体の財政状況及び健全化判断比率'!BS8="","",'各会計、関係団体の財政状況及び健全化判断比率'!BS8)</f>
        <v/>
      </c>
      <c r="CR35" s="611"/>
      <c r="CS35" s="611"/>
      <c r="CT35" s="611"/>
      <c r="CU35" s="611"/>
      <c r="CV35" s="611"/>
      <c r="CW35" s="611"/>
      <c r="CX35" s="611"/>
      <c r="CY35" s="611"/>
      <c r="CZ35" s="611"/>
      <c r="DA35" s="611"/>
      <c r="DB35" s="611"/>
      <c r="DC35" s="611"/>
      <c r="DD35" s="611"/>
      <c r="DE35" s="611"/>
      <c r="DG35" s="612" t="str">
        <f>IF('各会計、関係団体の財政状況及び健全化判断比率'!BR8="","",'各会計、関係団体の財政状況及び健全化判断比率'!BR8)</f>
        <v/>
      </c>
      <c r="DH35" s="612"/>
      <c r="DI35" s="202"/>
    </row>
    <row r="36" spans="1:113" ht="32.25" customHeight="1" x14ac:dyDescent="0.15">
      <c r="A36" s="175"/>
      <c r="B36" s="199"/>
      <c r="C36" s="610" t="str">
        <f>IF(E36="","",C35+1)</f>
        <v/>
      </c>
      <c r="D36" s="610"/>
      <c r="E36" s="611" t="str">
        <f>IF('各会計、関係団体の財政状況及び健全化判断比率'!B9="","",'各会計、関係団体の財政状況及び健全化判断比率'!B9)</f>
        <v/>
      </c>
      <c r="F36" s="611"/>
      <c r="G36" s="611"/>
      <c r="H36" s="611"/>
      <c r="I36" s="611"/>
      <c r="J36" s="611"/>
      <c r="K36" s="611"/>
      <c r="L36" s="611"/>
      <c r="M36" s="611"/>
      <c r="N36" s="611"/>
      <c r="O36" s="611"/>
      <c r="P36" s="611"/>
      <c r="Q36" s="611"/>
      <c r="R36" s="611"/>
      <c r="S36" s="611"/>
      <c r="T36" s="175"/>
      <c r="U36" s="610">
        <f t="shared" ref="U36:U43" si="4">IF(W36="","",U35+1)</f>
        <v>4</v>
      </c>
      <c r="V36" s="610"/>
      <c r="W36" s="611" t="str">
        <f>IF('各会計、関係団体の財政状況及び健全化判断比率'!B30="","",'各会計、関係団体の財政状況及び健全化判断比率'!B30)</f>
        <v>介護保険サービス事業特別会計</v>
      </c>
      <c r="X36" s="611"/>
      <c r="Y36" s="611"/>
      <c r="Z36" s="611"/>
      <c r="AA36" s="611"/>
      <c r="AB36" s="611"/>
      <c r="AC36" s="611"/>
      <c r="AD36" s="611"/>
      <c r="AE36" s="611"/>
      <c r="AF36" s="611"/>
      <c r="AG36" s="611"/>
      <c r="AH36" s="611"/>
      <c r="AI36" s="611"/>
      <c r="AJ36" s="611"/>
      <c r="AK36" s="611"/>
      <c r="AL36" s="175"/>
      <c r="AM36" s="610">
        <f t="shared" si="0"/>
        <v>7</v>
      </c>
      <c r="AN36" s="610"/>
      <c r="AO36" s="611" t="str">
        <f>IF('各会計、関係団体の財政状況及び健全化判断比率'!B33="","",'各会計、関係団体の財政状況及び健全化判断比率'!B33)</f>
        <v>下水道事業会計</v>
      </c>
      <c r="AP36" s="611"/>
      <c r="AQ36" s="611"/>
      <c r="AR36" s="611"/>
      <c r="AS36" s="611"/>
      <c r="AT36" s="611"/>
      <c r="AU36" s="611"/>
      <c r="AV36" s="611"/>
      <c r="AW36" s="611"/>
      <c r="AX36" s="611"/>
      <c r="AY36" s="611"/>
      <c r="AZ36" s="611"/>
      <c r="BA36" s="611"/>
      <c r="BB36" s="611"/>
      <c r="BC36" s="611"/>
      <c r="BD36" s="175"/>
      <c r="BE36" s="610" t="str">
        <f t="shared" si="1"/>
        <v/>
      </c>
      <c r="BF36" s="610"/>
      <c r="BG36" s="611"/>
      <c r="BH36" s="611"/>
      <c r="BI36" s="611"/>
      <c r="BJ36" s="611"/>
      <c r="BK36" s="611"/>
      <c r="BL36" s="611"/>
      <c r="BM36" s="611"/>
      <c r="BN36" s="611"/>
      <c r="BO36" s="611"/>
      <c r="BP36" s="611"/>
      <c r="BQ36" s="611"/>
      <c r="BR36" s="611"/>
      <c r="BS36" s="611"/>
      <c r="BT36" s="611"/>
      <c r="BU36" s="611"/>
      <c r="BV36" s="175"/>
      <c r="BW36" s="610">
        <f t="shared" si="2"/>
        <v>10</v>
      </c>
      <c r="BX36" s="610"/>
      <c r="BY36" s="611" t="str">
        <f>IF('各会計、関係団体の財政状況及び健全化判断比率'!B70="","",'各会計、関係団体の財政状況及び健全化判断比率'!B70)</f>
        <v>雲南広域連合（普）</v>
      </c>
      <c r="BZ36" s="611"/>
      <c r="CA36" s="611"/>
      <c r="CB36" s="611"/>
      <c r="CC36" s="611"/>
      <c r="CD36" s="611"/>
      <c r="CE36" s="611"/>
      <c r="CF36" s="611"/>
      <c r="CG36" s="611"/>
      <c r="CH36" s="611"/>
      <c r="CI36" s="611"/>
      <c r="CJ36" s="611"/>
      <c r="CK36" s="611"/>
      <c r="CL36" s="611"/>
      <c r="CM36" s="611"/>
      <c r="CN36" s="175"/>
      <c r="CO36" s="610" t="str">
        <f t="shared" si="3"/>
        <v/>
      </c>
      <c r="CP36" s="610"/>
      <c r="CQ36" s="611" t="str">
        <f>IF('各会計、関係団体の財政状況及び健全化判断比率'!BS9="","",'各会計、関係団体の財政状況及び健全化判断比率'!BS9)</f>
        <v/>
      </c>
      <c r="CR36" s="611"/>
      <c r="CS36" s="611"/>
      <c r="CT36" s="611"/>
      <c r="CU36" s="611"/>
      <c r="CV36" s="611"/>
      <c r="CW36" s="611"/>
      <c r="CX36" s="611"/>
      <c r="CY36" s="611"/>
      <c r="CZ36" s="611"/>
      <c r="DA36" s="611"/>
      <c r="DB36" s="611"/>
      <c r="DC36" s="611"/>
      <c r="DD36" s="611"/>
      <c r="DE36" s="611"/>
      <c r="DG36" s="612" t="str">
        <f>IF('各会計、関係団体の財政状況及び健全化判断比率'!BR9="","",'各会計、関係団体の財政状況及び健全化判断比率'!BR9)</f>
        <v/>
      </c>
      <c r="DH36" s="612"/>
      <c r="DI36" s="202"/>
    </row>
    <row r="37" spans="1:113" ht="32.25" customHeight="1" x14ac:dyDescent="0.15">
      <c r="A37" s="175"/>
      <c r="B37" s="199"/>
      <c r="C37" s="610" t="str">
        <f>IF(E37="","",C36+1)</f>
        <v/>
      </c>
      <c r="D37" s="610"/>
      <c r="E37" s="611" t="str">
        <f>IF('各会計、関係団体の財政状況及び健全化判断比率'!B10="","",'各会計、関係団体の財政状況及び健全化判断比率'!B10)</f>
        <v/>
      </c>
      <c r="F37" s="611"/>
      <c r="G37" s="611"/>
      <c r="H37" s="611"/>
      <c r="I37" s="611"/>
      <c r="J37" s="611"/>
      <c r="K37" s="611"/>
      <c r="L37" s="611"/>
      <c r="M37" s="611"/>
      <c r="N37" s="611"/>
      <c r="O37" s="611"/>
      <c r="P37" s="611"/>
      <c r="Q37" s="611"/>
      <c r="R37" s="611"/>
      <c r="S37" s="611"/>
      <c r="T37" s="175"/>
      <c r="U37" s="610" t="str">
        <f t="shared" si="4"/>
        <v/>
      </c>
      <c r="V37" s="610"/>
      <c r="W37" s="611"/>
      <c r="X37" s="611"/>
      <c r="Y37" s="611"/>
      <c r="Z37" s="611"/>
      <c r="AA37" s="611"/>
      <c r="AB37" s="611"/>
      <c r="AC37" s="611"/>
      <c r="AD37" s="611"/>
      <c r="AE37" s="611"/>
      <c r="AF37" s="611"/>
      <c r="AG37" s="611"/>
      <c r="AH37" s="611"/>
      <c r="AI37" s="611"/>
      <c r="AJ37" s="611"/>
      <c r="AK37" s="611"/>
      <c r="AL37" s="175"/>
      <c r="AM37" s="610" t="str">
        <f t="shared" si="0"/>
        <v/>
      </c>
      <c r="AN37" s="610"/>
      <c r="AO37" s="611"/>
      <c r="AP37" s="611"/>
      <c r="AQ37" s="611"/>
      <c r="AR37" s="611"/>
      <c r="AS37" s="611"/>
      <c r="AT37" s="611"/>
      <c r="AU37" s="611"/>
      <c r="AV37" s="611"/>
      <c r="AW37" s="611"/>
      <c r="AX37" s="611"/>
      <c r="AY37" s="611"/>
      <c r="AZ37" s="611"/>
      <c r="BA37" s="611"/>
      <c r="BB37" s="611"/>
      <c r="BC37" s="611"/>
      <c r="BD37" s="175"/>
      <c r="BE37" s="610" t="str">
        <f t="shared" si="1"/>
        <v/>
      </c>
      <c r="BF37" s="610"/>
      <c r="BG37" s="611"/>
      <c r="BH37" s="611"/>
      <c r="BI37" s="611"/>
      <c r="BJ37" s="611"/>
      <c r="BK37" s="611"/>
      <c r="BL37" s="611"/>
      <c r="BM37" s="611"/>
      <c r="BN37" s="611"/>
      <c r="BO37" s="611"/>
      <c r="BP37" s="611"/>
      <c r="BQ37" s="611"/>
      <c r="BR37" s="611"/>
      <c r="BS37" s="611"/>
      <c r="BT37" s="611"/>
      <c r="BU37" s="611"/>
      <c r="BV37" s="175"/>
      <c r="BW37" s="610">
        <f t="shared" si="2"/>
        <v>11</v>
      </c>
      <c r="BX37" s="610"/>
      <c r="BY37" s="611" t="str">
        <f>IF('各会計、関係団体の財政状況及び健全化判断比率'!B71="","",'各会計、関係団体の財政状況及び健全化判断比率'!B71)</f>
        <v>雲南広域連合（介護）</v>
      </c>
      <c r="BZ37" s="611"/>
      <c r="CA37" s="611"/>
      <c r="CB37" s="611"/>
      <c r="CC37" s="611"/>
      <c r="CD37" s="611"/>
      <c r="CE37" s="611"/>
      <c r="CF37" s="611"/>
      <c r="CG37" s="611"/>
      <c r="CH37" s="611"/>
      <c r="CI37" s="611"/>
      <c r="CJ37" s="611"/>
      <c r="CK37" s="611"/>
      <c r="CL37" s="611"/>
      <c r="CM37" s="611"/>
      <c r="CN37" s="175"/>
      <c r="CO37" s="610" t="str">
        <f t="shared" si="3"/>
        <v/>
      </c>
      <c r="CP37" s="610"/>
      <c r="CQ37" s="611" t="str">
        <f>IF('各会計、関係団体の財政状況及び健全化判断比率'!BS10="","",'各会計、関係団体の財政状況及び健全化判断比率'!BS10)</f>
        <v/>
      </c>
      <c r="CR37" s="611"/>
      <c r="CS37" s="611"/>
      <c r="CT37" s="611"/>
      <c r="CU37" s="611"/>
      <c r="CV37" s="611"/>
      <c r="CW37" s="611"/>
      <c r="CX37" s="611"/>
      <c r="CY37" s="611"/>
      <c r="CZ37" s="611"/>
      <c r="DA37" s="611"/>
      <c r="DB37" s="611"/>
      <c r="DC37" s="611"/>
      <c r="DD37" s="611"/>
      <c r="DE37" s="611"/>
      <c r="DG37" s="612" t="str">
        <f>IF('各会計、関係団体の財政状況及び健全化判断比率'!BR10="","",'各会計、関係団体の財政状況及び健全化判断比率'!BR10)</f>
        <v/>
      </c>
      <c r="DH37" s="612"/>
      <c r="DI37" s="202"/>
    </row>
    <row r="38" spans="1:113" ht="32.25" customHeight="1" x14ac:dyDescent="0.15">
      <c r="A38" s="175"/>
      <c r="B38" s="199"/>
      <c r="C38" s="610" t="str">
        <f t="shared" ref="C38:C43" si="5">IF(E38="","",C37+1)</f>
        <v/>
      </c>
      <c r="D38" s="610"/>
      <c r="E38" s="611" t="str">
        <f>IF('各会計、関係団体の財政状況及び健全化判断比率'!B11="","",'各会計、関係団体の財政状況及び健全化判断比率'!B11)</f>
        <v/>
      </c>
      <c r="F38" s="611"/>
      <c r="G38" s="611"/>
      <c r="H38" s="611"/>
      <c r="I38" s="611"/>
      <c r="J38" s="611"/>
      <c r="K38" s="611"/>
      <c r="L38" s="611"/>
      <c r="M38" s="611"/>
      <c r="N38" s="611"/>
      <c r="O38" s="611"/>
      <c r="P38" s="611"/>
      <c r="Q38" s="611"/>
      <c r="R38" s="611"/>
      <c r="S38" s="611"/>
      <c r="T38" s="175"/>
      <c r="U38" s="610" t="str">
        <f t="shared" si="4"/>
        <v/>
      </c>
      <c r="V38" s="610"/>
      <c r="W38" s="611"/>
      <c r="X38" s="611"/>
      <c r="Y38" s="611"/>
      <c r="Z38" s="611"/>
      <c r="AA38" s="611"/>
      <c r="AB38" s="611"/>
      <c r="AC38" s="611"/>
      <c r="AD38" s="611"/>
      <c r="AE38" s="611"/>
      <c r="AF38" s="611"/>
      <c r="AG38" s="611"/>
      <c r="AH38" s="611"/>
      <c r="AI38" s="611"/>
      <c r="AJ38" s="611"/>
      <c r="AK38" s="611"/>
      <c r="AL38" s="175"/>
      <c r="AM38" s="610" t="str">
        <f t="shared" si="0"/>
        <v/>
      </c>
      <c r="AN38" s="610"/>
      <c r="AO38" s="611"/>
      <c r="AP38" s="611"/>
      <c r="AQ38" s="611"/>
      <c r="AR38" s="611"/>
      <c r="AS38" s="611"/>
      <c r="AT38" s="611"/>
      <c r="AU38" s="611"/>
      <c r="AV38" s="611"/>
      <c r="AW38" s="611"/>
      <c r="AX38" s="611"/>
      <c r="AY38" s="611"/>
      <c r="AZ38" s="611"/>
      <c r="BA38" s="611"/>
      <c r="BB38" s="611"/>
      <c r="BC38" s="611"/>
      <c r="BD38" s="175"/>
      <c r="BE38" s="610" t="str">
        <f t="shared" si="1"/>
        <v/>
      </c>
      <c r="BF38" s="610"/>
      <c r="BG38" s="611"/>
      <c r="BH38" s="611"/>
      <c r="BI38" s="611"/>
      <c r="BJ38" s="611"/>
      <c r="BK38" s="611"/>
      <c r="BL38" s="611"/>
      <c r="BM38" s="611"/>
      <c r="BN38" s="611"/>
      <c r="BO38" s="611"/>
      <c r="BP38" s="611"/>
      <c r="BQ38" s="611"/>
      <c r="BR38" s="611"/>
      <c r="BS38" s="611"/>
      <c r="BT38" s="611"/>
      <c r="BU38" s="611"/>
      <c r="BV38" s="175"/>
      <c r="BW38" s="610">
        <f t="shared" si="2"/>
        <v>12</v>
      </c>
      <c r="BX38" s="610"/>
      <c r="BY38" s="611" t="str">
        <f>IF('各会計、関係団体の財政状況及び健全化判断比率'!B72="","",'各会計、関係団体の財政状況及び健全化判断比率'!B72)</f>
        <v>雲南広域連合（公共下水）</v>
      </c>
      <c r="BZ38" s="611"/>
      <c r="CA38" s="611"/>
      <c r="CB38" s="611"/>
      <c r="CC38" s="611"/>
      <c r="CD38" s="611"/>
      <c r="CE38" s="611"/>
      <c r="CF38" s="611"/>
      <c r="CG38" s="611"/>
      <c r="CH38" s="611"/>
      <c r="CI38" s="611"/>
      <c r="CJ38" s="611"/>
      <c r="CK38" s="611"/>
      <c r="CL38" s="611"/>
      <c r="CM38" s="611"/>
      <c r="CN38" s="175"/>
      <c r="CO38" s="610" t="str">
        <f t="shared" si="3"/>
        <v/>
      </c>
      <c r="CP38" s="610"/>
      <c r="CQ38" s="611" t="str">
        <f>IF('各会計、関係団体の財政状況及び健全化判断比率'!BS11="","",'各会計、関係団体の財政状況及び健全化判断比率'!BS11)</f>
        <v/>
      </c>
      <c r="CR38" s="611"/>
      <c r="CS38" s="611"/>
      <c r="CT38" s="611"/>
      <c r="CU38" s="611"/>
      <c r="CV38" s="611"/>
      <c r="CW38" s="611"/>
      <c r="CX38" s="611"/>
      <c r="CY38" s="611"/>
      <c r="CZ38" s="611"/>
      <c r="DA38" s="611"/>
      <c r="DB38" s="611"/>
      <c r="DC38" s="611"/>
      <c r="DD38" s="611"/>
      <c r="DE38" s="611"/>
      <c r="DG38" s="612" t="str">
        <f>IF('各会計、関係団体の財政状況及び健全化判断比率'!BR11="","",'各会計、関係団体の財政状況及び健全化判断比率'!BR11)</f>
        <v/>
      </c>
      <c r="DH38" s="612"/>
      <c r="DI38" s="202"/>
    </row>
    <row r="39" spans="1:113" ht="32.25" customHeight="1" x14ac:dyDescent="0.15">
      <c r="A39" s="175"/>
      <c r="B39" s="199"/>
      <c r="C39" s="610" t="str">
        <f t="shared" si="5"/>
        <v/>
      </c>
      <c r="D39" s="610"/>
      <c r="E39" s="611" t="str">
        <f>IF('各会計、関係団体の財政状況及び健全化判断比率'!B12="","",'各会計、関係団体の財政状況及び健全化判断比率'!B12)</f>
        <v/>
      </c>
      <c r="F39" s="611"/>
      <c r="G39" s="611"/>
      <c r="H39" s="611"/>
      <c r="I39" s="611"/>
      <c r="J39" s="611"/>
      <c r="K39" s="611"/>
      <c r="L39" s="611"/>
      <c r="M39" s="611"/>
      <c r="N39" s="611"/>
      <c r="O39" s="611"/>
      <c r="P39" s="611"/>
      <c r="Q39" s="611"/>
      <c r="R39" s="611"/>
      <c r="S39" s="611"/>
      <c r="T39" s="175"/>
      <c r="U39" s="610" t="str">
        <f t="shared" si="4"/>
        <v/>
      </c>
      <c r="V39" s="610"/>
      <c r="W39" s="611"/>
      <c r="X39" s="611"/>
      <c r="Y39" s="611"/>
      <c r="Z39" s="611"/>
      <c r="AA39" s="611"/>
      <c r="AB39" s="611"/>
      <c r="AC39" s="611"/>
      <c r="AD39" s="611"/>
      <c r="AE39" s="611"/>
      <c r="AF39" s="611"/>
      <c r="AG39" s="611"/>
      <c r="AH39" s="611"/>
      <c r="AI39" s="611"/>
      <c r="AJ39" s="611"/>
      <c r="AK39" s="611"/>
      <c r="AL39" s="175"/>
      <c r="AM39" s="610" t="str">
        <f t="shared" si="0"/>
        <v/>
      </c>
      <c r="AN39" s="610"/>
      <c r="AO39" s="611"/>
      <c r="AP39" s="611"/>
      <c r="AQ39" s="611"/>
      <c r="AR39" s="611"/>
      <c r="AS39" s="611"/>
      <c r="AT39" s="611"/>
      <c r="AU39" s="611"/>
      <c r="AV39" s="611"/>
      <c r="AW39" s="611"/>
      <c r="AX39" s="611"/>
      <c r="AY39" s="611"/>
      <c r="AZ39" s="611"/>
      <c r="BA39" s="611"/>
      <c r="BB39" s="611"/>
      <c r="BC39" s="611"/>
      <c r="BD39" s="175"/>
      <c r="BE39" s="610" t="str">
        <f t="shared" si="1"/>
        <v/>
      </c>
      <c r="BF39" s="610"/>
      <c r="BG39" s="611"/>
      <c r="BH39" s="611"/>
      <c r="BI39" s="611"/>
      <c r="BJ39" s="611"/>
      <c r="BK39" s="611"/>
      <c r="BL39" s="611"/>
      <c r="BM39" s="611"/>
      <c r="BN39" s="611"/>
      <c r="BO39" s="611"/>
      <c r="BP39" s="611"/>
      <c r="BQ39" s="611"/>
      <c r="BR39" s="611"/>
      <c r="BS39" s="611"/>
      <c r="BT39" s="611"/>
      <c r="BU39" s="611"/>
      <c r="BV39" s="175"/>
      <c r="BW39" s="610">
        <f t="shared" si="2"/>
        <v>13</v>
      </c>
      <c r="BX39" s="610"/>
      <c r="BY39" s="611" t="str">
        <f>IF('各会計、関係団体の財政状況及び健全化判断比率'!B73="","",'各会計、関係団体の財政状況及び健全化判断比率'!B73)</f>
        <v>島根県後期高齢者医療広域連合（普）</v>
      </c>
      <c r="BZ39" s="611"/>
      <c r="CA39" s="611"/>
      <c r="CB39" s="611"/>
      <c r="CC39" s="611"/>
      <c r="CD39" s="611"/>
      <c r="CE39" s="611"/>
      <c r="CF39" s="611"/>
      <c r="CG39" s="611"/>
      <c r="CH39" s="611"/>
      <c r="CI39" s="611"/>
      <c r="CJ39" s="611"/>
      <c r="CK39" s="611"/>
      <c r="CL39" s="611"/>
      <c r="CM39" s="611"/>
      <c r="CN39" s="175"/>
      <c r="CO39" s="610" t="str">
        <f t="shared" si="3"/>
        <v/>
      </c>
      <c r="CP39" s="610"/>
      <c r="CQ39" s="611" t="str">
        <f>IF('各会計、関係団体の財政状況及び健全化判断比率'!BS12="","",'各会計、関係団体の財政状況及び健全化判断比率'!BS12)</f>
        <v/>
      </c>
      <c r="CR39" s="611"/>
      <c r="CS39" s="611"/>
      <c r="CT39" s="611"/>
      <c r="CU39" s="611"/>
      <c r="CV39" s="611"/>
      <c r="CW39" s="611"/>
      <c r="CX39" s="611"/>
      <c r="CY39" s="611"/>
      <c r="CZ39" s="611"/>
      <c r="DA39" s="611"/>
      <c r="DB39" s="611"/>
      <c r="DC39" s="611"/>
      <c r="DD39" s="611"/>
      <c r="DE39" s="611"/>
      <c r="DG39" s="612" t="str">
        <f>IF('各会計、関係団体の財政状況及び健全化判断比率'!BR12="","",'各会計、関係団体の財政状況及び健全化判断比率'!BR12)</f>
        <v/>
      </c>
      <c r="DH39" s="612"/>
      <c r="DI39" s="202"/>
    </row>
    <row r="40" spans="1:113" ht="32.25" customHeight="1" x14ac:dyDescent="0.15">
      <c r="A40" s="175"/>
      <c r="B40" s="199"/>
      <c r="C40" s="610" t="str">
        <f t="shared" si="5"/>
        <v/>
      </c>
      <c r="D40" s="610"/>
      <c r="E40" s="611" t="str">
        <f>IF('各会計、関係団体の財政状況及び健全化判断比率'!B13="","",'各会計、関係団体の財政状況及び健全化判断比率'!B13)</f>
        <v/>
      </c>
      <c r="F40" s="611"/>
      <c r="G40" s="611"/>
      <c r="H40" s="611"/>
      <c r="I40" s="611"/>
      <c r="J40" s="611"/>
      <c r="K40" s="611"/>
      <c r="L40" s="611"/>
      <c r="M40" s="611"/>
      <c r="N40" s="611"/>
      <c r="O40" s="611"/>
      <c r="P40" s="611"/>
      <c r="Q40" s="611"/>
      <c r="R40" s="611"/>
      <c r="S40" s="611"/>
      <c r="T40" s="175"/>
      <c r="U40" s="610" t="str">
        <f t="shared" si="4"/>
        <v/>
      </c>
      <c r="V40" s="610"/>
      <c r="W40" s="611"/>
      <c r="X40" s="611"/>
      <c r="Y40" s="611"/>
      <c r="Z40" s="611"/>
      <c r="AA40" s="611"/>
      <c r="AB40" s="611"/>
      <c r="AC40" s="611"/>
      <c r="AD40" s="611"/>
      <c r="AE40" s="611"/>
      <c r="AF40" s="611"/>
      <c r="AG40" s="611"/>
      <c r="AH40" s="611"/>
      <c r="AI40" s="611"/>
      <c r="AJ40" s="611"/>
      <c r="AK40" s="611"/>
      <c r="AL40" s="175"/>
      <c r="AM40" s="610" t="str">
        <f t="shared" si="0"/>
        <v/>
      </c>
      <c r="AN40" s="610"/>
      <c r="AO40" s="611"/>
      <c r="AP40" s="611"/>
      <c r="AQ40" s="611"/>
      <c r="AR40" s="611"/>
      <c r="AS40" s="611"/>
      <c r="AT40" s="611"/>
      <c r="AU40" s="611"/>
      <c r="AV40" s="611"/>
      <c r="AW40" s="611"/>
      <c r="AX40" s="611"/>
      <c r="AY40" s="611"/>
      <c r="AZ40" s="611"/>
      <c r="BA40" s="611"/>
      <c r="BB40" s="611"/>
      <c r="BC40" s="611"/>
      <c r="BD40" s="175"/>
      <c r="BE40" s="610" t="str">
        <f t="shared" si="1"/>
        <v/>
      </c>
      <c r="BF40" s="610"/>
      <c r="BG40" s="611"/>
      <c r="BH40" s="611"/>
      <c r="BI40" s="611"/>
      <c r="BJ40" s="611"/>
      <c r="BK40" s="611"/>
      <c r="BL40" s="611"/>
      <c r="BM40" s="611"/>
      <c r="BN40" s="611"/>
      <c r="BO40" s="611"/>
      <c r="BP40" s="611"/>
      <c r="BQ40" s="611"/>
      <c r="BR40" s="611"/>
      <c r="BS40" s="611"/>
      <c r="BT40" s="611"/>
      <c r="BU40" s="611"/>
      <c r="BV40" s="175"/>
      <c r="BW40" s="610">
        <f t="shared" si="2"/>
        <v>14</v>
      </c>
      <c r="BX40" s="610"/>
      <c r="BY40" s="611" t="str">
        <f>IF('各会計、関係団体の財政状況及び健全化判断比率'!B74="","",'各会計、関係団体の財政状況及び健全化判断比率'!B74)</f>
        <v>島根県後期高齢者医療広域連合（後期高齢）</v>
      </c>
      <c r="BZ40" s="611"/>
      <c r="CA40" s="611"/>
      <c r="CB40" s="611"/>
      <c r="CC40" s="611"/>
      <c r="CD40" s="611"/>
      <c r="CE40" s="611"/>
      <c r="CF40" s="611"/>
      <c r="CG40" s="611"/>
      <c r="CH40" s="611"/>
      <c r="CI40" s="611"/>
      <c r="CJ40" s="611"/>
      <c r="CK40" s="611"/>
      <c r="CL40" s="611"/>
      <c r="CM40" s="611"/>
      <c r="CN40" s="175"/>
      <c r="CO40" s="610" t="str">
        <f t="shared" si="3"/>
        <v/>
      </c>
      <c r="CP40" s="610"/>
      <c r="CQ40" s="611" t="str">
        <f>IF('各会計、関係団体の財政状況及び健全化判断比率'!BS13="","",'各会計、関係団体の財政状況及び健全化判断比率'!BS13)</f>
        <v/>
      </c>
      <c r="CR40" s="611"/>
      <c r="CS40" s="611"/>
      <c r="CT40" s="611"/>
      <c r="CU40" s="611"/>
      <c r="CV40" s="611"/>
      <c r="CW40" s="611"/>
      <c r="CX40" s="611"/>
      <c r="CY40" s="611"/>
      <c r="CZ40" s="611"/>
      <c r="DA40" s="611"/>
      <c r="DB40" s="611"/>
      <c r="DC40" s="611"/>
      <c r="DD40" s="611"/>
      <c r="DE40" s="611"/>
      <c r="DG40" s="612" t="str">
        <f>IF('各会計、関係団体の財政状況及び健全化判断比率'!BR13="","",'各会計、関係団体の財政状況及び健全化判断比率'!BR13)</f>
        <v/>
      </c>
      <c r="DH40" s="612"/>
      <c r="DI40" s="202"/>
    </row>
    <row r="41" spans="1:113" ht="32.25" customHeight="1" x14ac:dyDescent="0.15">
      <c r="A41" s="175"/>
      <c r="B41" s="199"/>
      <c r="C41" s="610" t="str">
        <f t="shared" si="5"/>
        <v/>
      </c>
      <c r="D41" s="610"/>
      <c r="E41" s="611" t="str">
        <f>IF('各会計、関係団体の財政状況及び健全化判断比率'!B14="","",'各会計、関係団体の財政状況及び健全化判断比率'!B14)</f>
        <v/>
      </c>
      <c r="F41" s="611"/>
      <c r="G41" s="611"/>
      <c r="H41" s="611"/>
      <c r="I41" s="611"/>
      <c r="J41" s="611"/>
      <c r="K41" s="611"/>
      <c r="L41" s="611"/>
      <c r="M41" s="611"/>
      <c r="N41" s="611"/>
      <c r="O41" s="611"/>
      <c r="P41" s="611"/>
      <c r="Q41" s="611"/>
      <c r="R41" s="611"/>
      <c r="S41" s="611"/>
      <c r="T41" s="175"/>
      <c r="U41" s="610" t="str">
        <f t="shared" si="4"/>
        <v/>
      </c>
      <c r="V41" s="610"/>
      <c r="W41" s="611"/>
      <c r="X41" s="611"/>
      <c r="Y41" s="611"/>
      <c r="Z41" s="611"/>
      <c r="AA41" s="611"/>
      <c r="AB41" s="611"/>
      <c r="AC41" s="611"/>
      <c r="AD41" s="611"/>
      <c r="AE41" s="611"/>
      <c r="AF41" s="611"/>
      <c r="AG41" s="611"/>
      <c r="AH41" s="611"/>
      <c r="AI41" s="611"/>
      <c r="AJ41" s="611"/>
      <c r="AK41" s="611"/>
      <c r="AL41" s="175"/>
      <c r="AM41" s="610" t="str">
        <f t="shared" si="0"/>
        <v/>
      </c>
      <c r="AN41" s="610"/>
      <c r="AO41" s="611"/>
      <c r="AP41" s="611"/>
      <c r="AQ41" s="611"/>
      <c r="AR41" s="611"/>
      <c r="AS41" s="611"/>
      <c r="AT41" s="611"/>
      <c r="AU41" s="611"/>
      <c r="AV41" s="611"/>
      <c r="AW41" s="611"/>
      <c r="AX41" s="611"/>
      <c r="AY41" s="611"/>
      <c r="AZ41" s="611"/>
      <c r="BA41" s="611"/>
      <c r="BB41" s="611"/>
      <c r="BC41" s="611"/>
      <c r="BD41" s="175"/>
      <c r="BE41" s="610" t="str">
        <f t="shared" si="1"/>
        <v/>
      </c>
      <c r="BF41" s="610"/>
      <c r="BG41" s="611"/>
      <c r="BH41" s="611"/>
      <c r="BI41" s="611"/>
      <c r="BJ41" s="611"/>
      <c r="BK41" s="611"/>
      <c r="BL41" s="611"/>
      <c r="BM41" s="611"/>
      <c r="BN41" s="611"/>
      <c r="BO41" s="611"/>
      <c r="BP41" s="611"/>
      <c r="BQ41" s="611"/>
      <c r="BR41" s="611"/>
      <c r="BS41" s="611"/>
      <c r="BT41" s="611"/>
      <c r="BU41" s="611"/>
      <c r="BV41" s="175"/>
      <c r="BW41" s="610" t="str">
        <f t="shared" si="2"/>
        <v/>
      </c>
      <c r="BX41" s="610"/>
      <c r="BY41" s="611" t="str">
        <f>IF('各会計、関係団体の財政状況及び健全化判断比率'!B75="","",'各会計、関係団体の財政状況及び健全化判断比率'!B75)</f>
        <v/>
      </c>
      <c r="BZ41" s="611"/>
      <c r="CA41" s="611"/>
      <c r="CB41" s="611"/>
      <c r="CC41" s="611"/>
      <c r="CD41" s="611"/>
      <c r="CE41" s="611"/>
      <c r="CF41" s="611"/>
      <c r="CG41" s="611"/>
      <c r="CH41" s="611"/>
      <c r="CI41" s="611"/>
      <c r="CJ41" s="611"/>
      <c r="CK41" s="611"/>
      <c r="CL41" s="611"/>
      <c r="CM41" s="611"/>
      <c r="CN41" s="175"/>
      <c r="CO41" s="610" t="str">
        <f t="shared" si="3"/>
        <v/>
      </c>
      <c r="CP41" s="610"/>
      <c r="CQ41" s="611" t="str">
        <f>IF('各会計、関係団体の財政状況及び健全化判断比率'!BS14="","",'各会計、関係団体の財政状況及び健全化判断比率'!BS14)</f>
        <v/>
      </c>
      <c r="CR41" s="611"/>
      <c r="CS41" s="611"/>
      <c r="CT41" s="611"/>
      <c r="CU41" s="611"/>
      <c r="CV41" s="611"/>
      <c r="CW41" s="611"/>
      <c r="CX41" s="611"/>
      <c r="CY41" s="611"/>
      <c r="CZ41" s="611"/>
      <c r="DA41" s="611"/>
      <c r="DB41" s="611"/>
      <c r="DC41" s="611"/>
      <c r="DD41" s="611"/>
      <c r="DE41" s="611"/>
      <c r="DG41" s="612" t="str">
        <f>IF('各会計、関係団体の財政状況及び健全化判断比率'!BR14="","",'各会計、関係団体の財政状況及び健全化判断比率'!BR14)</f>
        <v/>
      </c>
      <c r="DH41" s="612"/>
      <c r="DI41" s="202"/>
    </row>
    <row r="42" spans="1:113" ht="32.25" customHeight="1" x14ac:dyDescent="0.15">
      <c r="B42" s="199"/>
      <c r="C42" s="610" t="str">
        <f t="shared" si="5"/>
        <v/>
      </c>
      <c r="D42" s="610"/>
      <c r="E42" s="611" t="str">
        <f>IF('各会計、関係団体の財政状況及び健全化判断比率'!B15="","",'各会計、関係団体の財政状況及び健全化判断比率'!B15)</f>
        <v/>
      </c>
      <c r="F42" s="611"/>
      <c r="G42" s="611"/>
      <c r="H42" s="611"/>
      <c r="I42" s="611"/>
      <c r="J42" s="611"/>
      <c r="K42" s="611"/>
      <c r="L42" s="611"/>
      <c r="M42" s="611"/>
      <c r="N42" s="611"/>
      <c r="O42" s="611"/>
      <c r="P42" s="611"/>
      <c r="Q42" s="611"/>
      <c r="R42" s="611"/>
      <c r="S42" s="611"/>
      <c r="T42" s="175"/>
      <c r="U42" s="610" t="str">
        <f t="shared" si="4"/>
        <v/>
      </c>
      <c r="V42" s="610"/>
      <c r="W42" s="611"/>
      <c r="X42" s="611"/>
      <c r="Y42" s="611"/>
      <c r="Z42" s="611"/>
      <c r="AA42" s="611"/>
      <c r="AB42" s="611"/>
      <c r="AC42" s="611"/>
      <c r="AD42" s="611"/>
      <c r="AE42" s="611"/>
      <c r="AF42" s="611"/>
      <c r="AG42" s="611"/>
      <c r="AH42" s="611"/>
      <c r="AI42" s="611"/>
      <c r="AJ42" s="611"/>
      <c r="AK42" s="611"/>
      <c r="AL42" s="175"/>
      <c r="AM42" s="610" t="str">
        <f t="shared" si="0"/>
        <v/>
      </c>
      <c r="AN42" s="610"/>
      <c r="AO42" s="611"/>
      <c r="AP42" s="611"/>
      <c r="AQ42" s="611"/>
      <c r="AR42" s="611"/>
      <c r="AS42" s="611"/>
      <c r="AT42" s="611"/>
      <c r="AU42" s="611"/>
      <c r="AV42" s="611"/>
      <c r="AW42" s="611"/>
      <c r="AX42" s="611"/>
      <c r="AY42" s="611"/>
      <c r="AZ42" s="611"/>
      <c r="BA42" s="611"/>
      <c r="BB42" s="611"/>
      <c r="BC42" s="611"/>
      <c r="BD42" s="175"/>
      <c r="BE42" s="610" t="str">
        <f t="shared" si="1"/>
        <v/>
      </c>
      <c r="BF42" s="610"/>
      <c r="BG42" s="611"/>
      <c r="BH42" s="611"/>
      <c r="BI42" s="611"/>
      <c r="BJ42" s="611"/>
      <c r="BK42" s="611"/>
      <c r="BL42" s="611"/>
      <c r="BM42" s="611"/>
      <c r="BN42" s="611"/>
      <c r="BO42" s="611"/>
      <c r="BP42" s="611"/>
      <c r="BQ42" s="611"/>
      <c r="BR42" s="611"/>
      <c r="BS42" s="611"/>
      <c r="BT42" s="611"/>
      <c r="BU42" s="611"/>
      <c r="BV42" s="175"/>
      <c r="BW42" s="610" t="str">
        <f t="shared" si="2"/>
        <v/>
      </c>
      <c r="BX42" s="610"/>
      <c r="BY42" s="611" t="str">
        <f>IF('各会計、関係団体の財政状況及び健全化判断比率'!B76="","",'各会計、関係団体の財政状況及び健全化判断比率'!B76)</f>
        <v/>
      </c>
      <c r="BZ42" s="611"/>
      <c r="CA42" s="611"/>
      <c r="CB42" s="611"/>
      <c r="CC42" s="611"/>
      <c r="CD42" s="611"/>
      <c r="CE42" s="611"/>
      <c r="CF42" s="611"/>
      <c r="CG42" s="611"/>
      <c r="CH42" s="611"/>
      <c r="CI42" s="611"/>
      <c r="CJ42" s="611"/>
      <c r="CK42" s="611"/>
      <c r="CL42" s="611"/>
      <c r="CM42" s="611"/>
      <c r="CN42" s="175"/>
      <c r="CO42" s="610" t="str">
        <f t="shared" si="3"/>
        <v/>
      </c>
      <c r="CP42" s="610"/>
      <c r="CQ42" s="611" t="str">
        <f>IF('各会計、関係団体の財政状況及び健全化判断比率'!BS15="","",'各会計、関係団体の財政状況及び健全化判断比率'!BS15)</f>
        <v/>
      </c>
      <c r="CR42" s="611"/>
      <c r="CS42" s="611"/>
      <c r="CT42" s="611"/>
      <c r="CU42" s="611"/>
      <c r="CV42" s="611"/>
      <c r="CW42" s="611"/>
      <c r="CX42" s="611"/>
      <c r="CY42" s="611"/>
      <c r="CZ42" s="611"/>
      <c r="DA42" s="611"/>
      <c r="DB42" s="611"/>
      <c r="DC42" s="611"/>
      <c r="DD42" s="611"/>
      <c r="DE42" s="611"/>
      <c r="DG42" s="612" t="str">
        <f>IF('各会計、関係団体の財政状況及び健全化判断比率'!BR15="","",'各会計、関係団体の財政状況及び健全化判断比率'!BR15)</f>
        <v/>
      </c>
      <c r="DH42" s="612"/>
      <c r="DI42" s="202"/>
    </row>
    <row r="43" spans="1:113" ht="32.25" customHeight="1" x14ac:dyDescent="0.15">
      <c r="B43" s="199"/>
      <c r="C43" s="610" t="str">
        <f t="shared" si="5"/>
        <v/>
      </c>
      <c r="D43" s="610"/>
      <c r="E43" s="611" t="str">
        <f>IF('各会計、関係団体の財政状況及び健全化判断比率'!B16="","",'各会計、関係団体の財政状況及び健全化判断比率'!B16)</f>
        <v/>
      </c>
      <c r="F43" s="611"/>
      <c r="G43" s="611"/>
      <c r="H43" s="611"/>
      <c r="I43" s="611"/>
      <c r="J43" s="611"/>
      <c r="K43" s="611"/>
      <c r="L43" s="611"/>
      <c r="M43" s="611"/>
      <c r="N43" s="611"/>
      <c r="O43" s="611"/>
      <c r="P43" s="611"/>
      <c r="Q43" s="611"/>
      <c r="R43" s="611"/>
      <c r="S43" s="611"/>
      <c r="T43" s="175"/>
      <c r="U43" s="610" t="str">
        <f t="shared" si="4"/>
        <v/>
      </c>
      <c r="V43" s="610"/>
      <c r="W43" s="611"/>
      <c r="X43" s="611"/>
      <c r="Y43" s="611"/>
      <c r="Z43" s="611"/>
      <c r="AA43" s="611"/>
      <c r="AB43" s="611"/>
      <c r="AC43" s="611"/>
      <c r="AD43" s="611"/>
      <c r="AE43" s="611"/>
      <c r="AF43" s="611"/>
      <c r="AG43" s="611"/>
      <c r="AH43" s="611"/>
      <c r="AI43" s="611"/>
      <c r="AJ43" s="611"/>
      <c r="AK43" s="611"/>
      <c r="AL43" s="175"/>
      <c r="AM43" s="610" t="str">
        <f t="shared" si="0"/>
        <v/>
      </c>
      <c r="AN43" s="610"/>
      <c r="AO43" s="611"/>
      <c r="AP43" s="611"/>
      <c r="AQ43" s="611"/>
      <c r="AR43" s="611"/>
      <c r="AS43" s="611"/>
      <c r="AT43" s="611"/>
      <c r="AU43" s="611"/>
      <c r="AV43" s="611"/>
      <c r="AW43" s="611"/>
      <c r="AX43" s="611"/>
      <c r="AY43" s="611"/>
      <c r="AZ43" s="611"/>
      <c r="BA43" s="611"/>
      <c r="BB43" s="611"/>
      <c r="BC43" s="611"/>
      <c r="BD43" s="175"/>
      <c r="BE43" s="610" t="str">
        <f t="shared" si="1"/>
        <v/>
      </c>
      <c r="BF43" s="610"/>
      <c r="BG43" s="611"/>
      <c r="BH43" s="611"/>
      <c r="BI43" s="611"/>
      <c r="BJ43" s="611"/>
      <c r="BK43" s="611"/>
      <c r="BL43" s="611"/>
      <c r="BM43" s="611"/>
      <c r="BN43" s="611"/>
      <c r="BO43" s="611"/>
      <c r="BP43" s="611"/>
      <c r="BQ43" s="611"/>
      <c r="BR43" s="611"/>
      <c r="BS43" s="611"/>
      <c r="BT43" s="611"/>
      <c r="BU43" s="611"/>
      <c r="BV43" s="175"/>
      <c r="BW43" s="610" t="str">
        <f t="shared" si="2"/>
        <v/>
      </c>
      <c r="BX43" s="610"/>
      <c r="BY43" s="611" t="str">
        <f>IF('各会計、関係団体の財政状況及び健全化判断比率'!B77="","",'各会計、関係団体の財政状況及び健全化判断比率'!B77)</f>
        <v/>
      </c>
      <c r="BZ43" s="611"/>
      <c r="CA43" s="611"/>
      <c r="CB43" s="611"/>
      <c r="CC43" s="611"/>
      <c r="CD43" s="611"/>
      <c r="CE43" s="611"/>
      <c r="CF43" s="611"/>
      <c r="CG43" s="611"/>
      <c r="CH43" s="611"/>
      <c r="CI43" s="611"/>
      <c r="CJ43" s="611"/>
      <c r="CK43" s="611"/>
      <c r="CL43" s="611"/>
      <c r="CM43" s="611"/>
      <c r="CN43" s="175"/>
      <c r="CO43" s="610" t="str">
        <f t="shared" si="3"/>
        <v/>
      </c>
      <c r="CP43" s="610"/>
      <c r="CQ43" s="611" t="str">
        <f>IF('各会計、関係団体の財政状況及び健全化判断比率'!BS16="","",'各会計、関係団体の財政状況及び健全化判断比率'!BS16)</f>
        <v/>
      </c>
      <c r="CR43" s="611"/>
      <c r="CS43" s="611"/>
      <c r="CT43" s="611"/>
      <c r="CU43" s="611"/>
      <c r="CV43" s="611"/>
      <c r="CW43" s="611"/>
      <c r="CX43" s="611"/>
      <c r="CY43" s="611"/>
      <c r="CZ43" s="611"/>
      <c r="DA43" s="611"/>
      <c r="DB43" s="611"/>
      <c r="DC43" s="611"/>
      <c r="DD43" s="611"/>
      <c r="DE43" s="611"/>
      <c r="DG43" s="612" t="str">
        <f>IF('各会計、関係団体の財政状況及び健全化判断比率'!BR16="","",'各会計、関係団体の財政状況及び健全化判断比率'!BR16)</f>
        <v/>
      </c>
      <c r="DH43" s="612"/>
      <c r="DI43" s="202"/>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194</v>
      </c>
      <c r="E46" s="613" t="s">
        <v>195</v>
      </c>
      <c r="F46" s="613"/>
      <c r="G46" s="613"/>
      <c r="H46" s="613"/>
      <c r="I46" s="613"/>
      <c r="J46" s="613"/>
      <c r="K46" s="613"/>
      <c r="L46" s="613"/>
      <c r="M46" s="613"/>
      <c r="N46" s="613"/>
      <c r="O46" s="613"/>
      <c r="P46" s="613"/>
      <c r="Q46" s="613"/>
      <c r="R46" s="613"/>
      <c r="S46" s="613"/>
      <c r="T46" s="613"/>
      <c r="U46" s="613"/>
      <c r="V46" s="613"/>
      <c r="W46" s="613"/>
      <c r="X46" s="613"/>
      <c r="Y46" s="613"/>
      <c r="Z46" s="613"/>
      <c r="AA46" s="613"/>
      <c r="AB46" s="613"/>
      <c r="AC46" s="613"/>
      <c r="AD46" s="613"/>
      <c r="AE46" s="613"/>
      <c r="AF46" s="613"/>
      <c r="AG46" s="613"/>
      <c r="AH46" s="613"/>
      <c r="AI46" s="613"/>
      <c r="AJ46" s="613"/>
      <c r="AK46" s="613"/>
      <c r="AL46" s="613"/>
      <c r="AM46" s="613"/>
      <c r="AN46" s="613"/>
      <c r="AO46" s="613"/>
      <c r="AP46" s="613"/>
      <c r="AQ46" s="613"/>
      <c r="AR46" s="613"/>
      <c r="AS46" s="613"/>
      <c r="AT46" s="613"/>
      <c r="AU46" s="613"/>
      <c r="AV46" s="613"/>
      <c r="AW46" s="613"/>
      <c r="AX46" s="613"/>
      <c r="AY46" s="613"/>
      <c r="AZ46" s="613"/>
      <c r="BA46" s="613"/>
      <c r="BB46" s="613"/>
      <c r="BC46" s="613"/>
      <c r="BD46" s="613"/>
      <c r="BE46" s="613"/>
      <c r="BF46" s="613"/>
      <c r="BG46" s="613"/>
      <c r="BH46" s="613"/>
      <c r="BI46" s="613"/>
      <c r="BJ46" s="613"/>
      <c r="BK46" s="613"/>
      <c r="BL46" s="613"/>
      <c r="BM46" s="613"/>
      <c r="BN46" s="613"/>
      <c r="BO46" s="613"/>
      <c r="BP46" s="613"/>
      <c r="BQ46" s="613"/>
      <c r="BR46" s="613"/>
      <c r="BS46" s="613"/>
      <c r="BT46" s="613"/>
      <c r="BU46" s="613"/>
      <c r="BV46" s="613"/>
      <c r="BW46" s="613"/>
      <c r="BX46" s="613"/>
      <c r="BY46" s="613"/>
      <c r="BZ46" s="613"/>
      <c r="CA46" s="613"/>
      <c r="CB46" s="613"/>
      <c r="CC46" s="613"/>
      <c r="CD46" s="613"/>
      <c r="CE46" s="613"/>
      <c r="CF46" s="613"/>
      <c r="CG46" s="613"/>
      <c r="CH46" s="613"/>
      <c r="CI46" s="613"/>
      <c r="CJ46" s="613"/>
      <c r="CK46" s="613"/>
      <c r="CL46" s="613"/>
      <c r="CM46" s="613"/>
      <c r="CN46" s="613"/>
      <c r="CO46" s="613"/>
      <c r="CP46" s="613"/>
      <c r="CQ46" s="613"/>
      <c r="CR46" s="613"/>
      <c r="CS46" s="613"/>
      <c r="CT46" s="613"/>
      <c r="CU46" s="613"/>
      <c r="CV46" s="613"/>
      <c r="CW46" s="613"/>
      <c r="CX46" s="613"/>
      <c r="CY46" s="613"/>
      <c r="CZ46" s="613"/>
      <c r="DA46" s="613"/>
      <c r="DB46" s="613"/>
      <c r="DC46" s="613"/>
      <c r="DD46" s="613"/>
      <c r="DE46" s="613"/>
      <c r="DF46" s="613"/>
      <c r="DG46" s="613"/>
      <c r="DH46" s="613"/>
      <c r="DI46" s="613"/>
    </row>
    <row r="47" spans="1:113" x14ac:dyDescent="0.15">
      <c r="E47" s="613" t="s">
        <v>196</v>
      </c>
      <c r="F47" s="613"/>
      <c r="G47" s="613"/>
      <c r="H47" s="613"/>
      <c r="I47" s="613"/>
      <c r="J47" s="613"/>
      <c r="K47" s="613"/>
      <c r="L47" s="613"/>
      <c r="M47" s="613"/>
      <c r="N47" s="613"/>
      <c r="O47" s="613"/>
      <c r="P47" s="613"/>
      <c r="Q47" s="613"/>
      <c r="R47" s="613"/>
      <c r="S47" s="613"/>
      <c r="T47" s="613"/>
      <c r="U47" s="613"/>
      <c r="V47" s="613"/>
      <c r="W47" s="613"/>
      <c r="X47" s="613"/>
      <c r="Y47" s="613"/>
      <c r="Z47" s="613"/>
      <c r="AA47" s="613"/>
      <c r="AB47" s="613"/>
      <c r="AC47" s="613"/>
      <c r="AD47" s="613"/>
      <c r="AE47" s="613"/>
      <c r="AF47" s="613"/>
      <c r="AG47" s="613"/>
      <c r="AH47" s="613"/>
      <c r="AI47" s="613"/>
      <c r="AJ47" s="613"/>
      <c r="AK47" s="613"/>
      <c r="AL47" s="613"/>
      <c r="AM47" s="613"/>
      <c r="AN47" s="613"/>
      <c r="AO47" s="613"/>
      <c r="AP47" s="613"/>
      <c r="AQ47" s="613"/>
      <c r="AR47" s="613"/>
      <c r="AS47" s="613"/>
      <c r="AT47" s="613"/>
      <c r="AU47" s="613"/>
      <c r="AV47" s="613"/>
      <c r="AW47" s="613"/>
      <c r="AX47" s="613"/>
      <c r="AY47" s="613"/>
      <c r="AZ47" s="613"/>
      <c r="BA47" s="613"/>
      <c r="BB47" s="613"/>
      <c r="BC47" s="613"/>
      <c r="BD47" s="613"/>
      <c r="BE47" s="613"/>
      <c r="BF47" s="613"/>
      <c r="BG47" s="613"/>
      <c r="BH47" s="613"/>
      <c r="BI47" s="613"/>
      <c r="BJ47" s="613"/>
      <c r="BK47" s="613"/>
      <c r="BL47" s="613"/>
      <c r="BM47" s="613"/>
      <c r="BN47" s="613"/>
      <c r="BO47" s="613"/>
      <c r="BP47" s="613"/>
      <c r="BQ47" s="613"/>
      <c r="BR47" s="613"/>
      <c r="BS47" s="613"/>
      <c r="BT47" s="613"/>
      <c r="BU47" s="613"/>
      <c r="BV47" s="613"/>
      <c r="BW47" s="613"/>
      <c r="BX47" s="613"/>
      <c r="BY47" s="613"/>
      <c r="BZ47" s="613"/>
      <c r="CA47" s="613"/>
      <c r="CB47" s="613"/>
      <c r="CC47" s="613"/>
      <c r="CD47" s="613"/>
      <c r="CE47" s="613"/>
      <c r="CF47" s="613"/>
      <c r="CG47" s="613"/>
      <c r="CH47" s="613"/>
      <c r="CI47" s="613"/>
      <c r="CJ47" s="613"/>
      <c r="CK47" s="613"/>
      <c r="CL47" s="613"/>
      <c r="CM47" s="613"/>
      <c r="CN47" s="613"/>
      <c r="CO47" s="613"/>
      <c r="CP47" s="613"/>
      <c r="CQ47" s="613"/>
      <c r="CR47" s="613"/>
      <c r="CS47" s="613"/>
      <c r="CT47" s="613"/>
      <c r="CU47" s="613"/>
      <c r="CV47" s="613"/>
      <c r="CW47" s="613"/>
      <c r="CX47" s="613"/>
      <c r="CY47" s="613"/>
      <c r="CZ47" s="613"/>
      <c r="DA47" s="613"/>
      <c r="DB47" s="613"/>
      <c r="DC47" s="613"/>
      <c r="DD47" s="613"/>
      <c r="DE47" s="613"/>
      <c r="DF47" s="613"/>
      <c r="DG47" s="613"/>
      <c r="DH47" s="613"/>
      <c r="DI47" s="613"/>
    </row>
    <row r="48" spans="1:113" x14ac:dyDescent="0.15">
      <c r="E48" s="613" t="s">
        <v>197</v>
      </c>
      <c r="F48" s="613"/>
      <c r="G48" s="613"/>
      <c r="H48" s="613"/>
      <c r="I48" s="613"/>
      <c r="J48" s="613"/>
      <c r="K48" s="613"/>
      <c r="L48" s="613"/>
      <c r="M48" s="613"/>
      <c r="N48" s="613"/>
      <c r="O48" s="613"/>
      <c r="P48" s="613"/>
      <c r="Q48" s="613"/>
      <c r="R48" s="613"/>
      <c r="S48" s="613"/>
      <c r="T48" s="613"/>
      <c r="U48" s="613"/>
      <c r="V48" s="613"/>
      <c r="W48" s="613"/>
      <c r="X48" s="613"/>
      <c r="Y48" s="613"/>
      <c r="Z48" s="613"/>
      <c r="AA48" s="613"/>
      <c r="AB48" s="613"/>
      <c r="AC48" s="613"/>
      <c r="AD48" s="613"/>
      <c r="AE48" s="613"/>
      <c r="AF48" s="613"/>
      <c r="AG48" s="613"/>
      <c r="AH48" s="613"/>
      <c r="AI48" s="613"/>
      <c r="AJ48" s="613"/>
      <c r="AK48" s="613"/>
      <c r="AL48" s="613"/>
      <c r="AM48" s="613"/>
      <c r="AN48" s="613"/>
      <c r="AO48" s="613"/>
      <c r="AP48" s="613"/>
      <c r="AQ48" s="613"/>
      <c r="AR48" s="613"/>
      <c r="AS48" s="613"/>
      <c r="AT48" s="613"/>
      <c r="AU48" s="613"/>
      <c r="AV48" s="613"/>
      <c r="AW48" s="613"/>
      <c r="AX48" s="613"/>
      <c r="AY48" s="613"/>
      <c r="AZ48" s="613"/>
      <c r="BA48" s="613"/>
      <c r="BB48" s="613"/>
      <c r="BC48" s="613"/>
      <c r="BD48" s="613"/>
      <c r="BE48" s="613"/>
      <c r="BF48" s="613"/>
      <c r="BG48" s="613"/>
      <c r="BH48" s="613"/>
      <c r="BI48" s="613"/>
      <c r="BJ48" s="613"/>
      <c r="BK48" s="613"/>
      <c r="BL48" s="613"/>
      <c r="BM48" s="613"/>
      <c r="BN48" s="613"/>
      <c r="BO48" s="613"/>
      <c r="BP48" s="613"/>
      <c r="BQ48" s="613"/>
      <c r="BR48" s="613"/>
      <c r="BS48" s="613"/>
      <c r="BT48" s="613"/>
      <c r="BU48" s="613"/>
      <c r="BV48" s="613"/>
      <c r="BW48" s="613"/>
      <c r="BX48" s="613"/>
      <c r="BY48" s="613"/>
      <c r="BZ48" s="613"/>
      <c r="CA48" s="613"/>
      <c r="CB48" s="613"/>
      <c r="CC48" s="613"/>
      <c r="CD48" s="613"/>
      <c r="CE48" s="613"/>
      <c r="CF48" s="613"/>
      <c r="CG48" s="613"/>
      <c r="CH48" s="613"/>
      <c r="CI48" s="613"/>
      <c r="CJ48" s="613"/>
      <c r="CK48" s="613"/>
      <c r="CL48" s="613"/>
      <c r="CM48" s="613"/>
      <c r="CN48" s="613"/>
      <c r="CO48" s="613"/>
      <c r="CP48" s="613"/>
      <c r="CQ48" s="613"/>
      <c r="CR48" s="613"/>
      <c r="CS48" s="613"/>
      <c r="CT48" s="613"/>
      <c r="CU48" s="613"/>
      <c r="CV48" s="613"/>
      <c r="CW48" s="613"/>
      <c r="CX48" s="613"/>
      <c r="CY48" s="613"/>
      <c r="CZ48" s="613"/>
      <c r="DA48" s="613"/>
      <c r="DB48" s="613"/>
      <c r="DC48" s="613"/>
      <c r="DD48" s="613"/>
      <c r="DE48" s="613"/>
      <c r="DF48" s="613"/>
      <c r="DG48" s="613"/>
      <c r="DH48" s="613"/>
      <c r="DI48" s="613"/>
    </row>
    <row r="49" spans="5:113" x14ac:dyDescent="0.15">
      <c r="E49" s="614" t="s">
        <v>198</v>
      </c>
      <c r="F49" s="614"/>
      <c r="G49" s="614"/>
      <c r="H49" s="614"/>
      <c r="I49" s="614"/>
      <c r="J49" s="614"/>
      <c r="K49" s="614"/>
      <c r="L49" s="614"/>
      <c r="M49" s="614"/>
      <c r="N49" s="614"/>
      <c r="O49" s="614"/>
      <c r="P49" s="614"/>
      <c r="Q49" s="614"/>
      <c r="R49" s="614"/>
      <c r="S49" s="614"/>
      <c r="T49" s="614"/>
      <c r="U49" s="614"/>
      <c r="V49" s="614"/>
      <c r="W49" s="614"/>
      <c r="X49" s="614"/>
      <c r="Y49" s="614"/>
      <c r="Z49" s="614"/>
      <c r="AA49" s="614"/>
      <c r="AB49" s="614"/>
      <c r="AC49" s="614"/>
      <c r="AD49" s="614"/>
      <c r="AE49" s="614"/>
      <c r="AF49" s="614"/>
      <c r="AG49" s="614"/>
      <c r="AH49" s="614"/>
      <c r="AI49" s="614"/>
      <c r="AJ49" s="614"/>
      <c r="AK49" s="614"/>
      <c r="AL49" s="614"/>
      <c r="AM49" s="614"/>
      <c r="AN49" s="614"/>
      <c r="AO49" s="614"/>
      <c r="AP49" s="614"/>
      <c r="AQ49" s="614"/>
      <c r="AR49" s="614"/>
      <c r="AS49" s="614"/>
      <c r="AT49" s="614"/>
      <c r="AU49" s="614"/>
      <c r="AV49" s="614"/>
      <c r="AW49" s="614"/>
      <c r="AX49" s="614"/>
      <c r="AY49" s="614"/>
      <c r="AZ49" s="614"/>
      <c r="BA49" s="614"/>
      <c r="BB49" s="614"/>
      <c r="BC49" s="614"/>
      <c r="BD49" s="614"/>
      <c r="BE49" s="614"/>
      <c r="BF49" s="614"/>
      <c r="BG49" s="614"/>
      <c r="BH49" s="614"/>
      <c r="BI49" s="614"/>
      <c r="BJ49" s="614"/>
      <c r="BK49" s="614"/>
      <c r="BL49" s="614"/>
      <c r="BM49" s="614"/>
      <c r="BN49" s="614"/>
      <c r="BO49" s="614"/>
      <c r="BP49" s="614"/>
      <c r="BQ49" s="614"/>
      <c r="BR49" s="614"/>
      <c r="BS49" s="614"/>
      <c r="BT49" s="614"/>
      <c r="BU49" s="614"/>
      <c r="BV49" s="614"/>
      <c r="BW49" s="614"/>
      <c r="BX49" s="614"/>
      <c r="BY49" s="614"/>
      <c r="BZ49" s="614"/>
      <c r="CA49" s="614"/>
      <c r="CB49" s="614"/>
      <c r="CC49" s="614"/>
      <c r="CD49" s="614"/>
      <c r="CE49" s="614"/>
      <c r="CF49" s="614"/>
      <c r="CG49" s="614"/>
      <c r="CH49" s="614"/>
      <c r="CI49" s="614"/>
      <c r="CJ49" s="614"/>
      <c r="CK49" s="614"/>
      <c r="CL49" s="614"/>
      <c r="CM49" s="614"/>
      <c r="CN49" s="614"/>
      <c r="CO49" s="614"/>
      <c r="CP49" s="614"/>
      <c r="CQ49" s="614"/>
      <c r="CR49" s="614"/>
      <c r="CS49" s="614"/>
      <c r="CT49" s="614"/>
      <c r="CU49" s="614"/>
      <c r="CV49" s="614"/>
      <c r="CW49" s="614"/>
      <c r="CX49" s="614"/>
      <c r="CY49" s="614"/>
      <c r="CZ49" s="614"/>
      <c r="DA49" s="614"/>
      <c r="DB49" s="614"/>
      <c r="DC49" s="614"/>
      <c r="DD49" s="614"/>
      <c r="DE49" s="614"/>
      <c r="DF49" s="614"/>
      <c r="DG49" s="614"/>
      <c r="DH49" s="614"/>
      <c r="DI49" s="614"/>
    </row>
    <row r="50" spans="5:113" x14ac:dyDescent="0.15">
      <c r="E50" s="613" t="s">
        <v>199</v>
      </c>
      <c r="F50" s="613"/>
      <c r="G50" s="613"/>
      <c r="H50" s="613"/>
      <c r="I50" s="613"/>
      <c r="J50" s="613"/>
      <c r="K50" s="613"/>
      <c r="L50" s="613"/>
      <c r="M50" s="613"/>
      <c r="N50" s="613"/>
      <c r="O50" s="613"/>
      <c r="P50" s="613"/>
      <c r="Q50" s="613"/>
      <c r="R50" s="613"/>
      <c r="S50" s="613"/>
      <c r="T50" s="613"/>
      <c r="U50" s="613"/>
      <c r="V50" s="613"/>
      <c r="W50" s="613"/>
      <c r="X50" s="613"/>
      <c r="Y50" s="613"/>
      <c r="Z50" s="613"/>
      <c r="AA50" s="613"/>
      <c r="AB50" s="613"/>
      <c r="AC50" s="613"/>
      <c r="AD50" s="613"/>
      <c r="AE50" s="613"/>
      <c r="AF50" s="613"/>
      <c r="AG50" s="613"/>
      <c r="AH50" s="613"/>
      <c r="AI50" s="613"/>
      <c r="AJ50" s="613"/>
      <c r="AK50" s="613"/>
      <c r="AL50" s="613"/>
      <c r="AM50" s="613"/>
      <c r="AN50" s="613"/>
      <c r="AO50" s="613"/>
      <c r="AP50" s="613"/>
      <c r="AQ50" s="613"/>
      <c r="AR50" s="613"/>
      <c r="AS50" s="613"/>
      <c r="AT50" s="613"/>
      <c r="AU50" s="613"/>
      <c r="AV50" s="613"/>
      <c r="AW50" s="613"/>
      <c r="AX50" s="613"/>
      <c r="AY50" s="613"/>
      <c r="AZ50" s="613"/>
      <c r="BA50" s="613"/>
      <c r="BB50" s="613"/>
      <c r="BC50" s="613"/>
      <c r="BD50" s="613"/>
      <c r="BE50" s="613"/>
      <c r="BF50" s="613"/>
      <c r="BG50" s="613"/>
      <c r="BH50" s="613"/>
      <c r="BI50" s="613"/>
      <c r="BJ50" s="613"/>
      <c r="BK50" s="613"/>
      <c r="BL50" s="613"/>
      <c r="BM50" s="613"/>
      <c r="BN50" s="613"/>
      <c r="BO50" s="613"/>
      <c r="BP50" s="613"/>
      <c r="BQ50" s="613"/>
      <c r="BR50" s="613"/>
      <c r="BS50" s="613"/>
      <c r="BT50" s="613"/>
      <c r="BU50" s="613"/>
      <c r="BV50" s="613"/>
      <c r="BW50" s="613"/>
      <c r="BX50" s="613"/>
      <c r="BY50" s="613"/>
      <c r="BZ50" s="613"/>
      <c r="CA50" s="613"/>
      <c r="CB50" s="613"/>
      <c r="CC50" s="613"/>
      <c r="CD50" s="613"/>
      <c r="CE50" s="613"/>
      <c r="CF50" s="613"/>
      <c r="CG50" s="613"/>
      <c r="CH50" s="613"/>
      <c r="CI50" s="613"/>
      <c r="CJ50" s="613"/>
      <c r="CK50" s="613"/>
      <c r="CL50" s="613"/>
      <c r="CM50" s="613"/>
      <c r="CN50" s="613"/>
      <c r="CO50" s="613"/>
      <c r="CP50" s="613"/>
      <c r="CQ50" s="613"/>
      <c r="CR50" s="613"/>
      <c r="CS50" s="613"/>
      <c r="CT50" s="613"/>
      <c r="CU50" s="613"/>
      <c r="CV50" s="613"/>
      <c r="CW50" s="613"/>
      <c r="CX50" s="613"/>
      <c r="CY50" s="613"/>
      <c r="CZ50" s="613"/>
      <c r="DA50" s="613"/>
      <c r="DB50" s="613"/>
      <c r="DC50" s="613"/>
      <c r="DD50" s="613"/>
      <c r="DE50" s="613"/>
      <c r="DF50" s="613"/>
      <c r="DG50" s="613"/>
      <c r="DH50" s="613"/>
      <c r="DI50" s="613"/>
    </row>
    <row r="51" spans="5:113" x14ac:dyDescent="0.15">
      <c r="E51" s="613" t="s">
        <v>200</v>
      </c>
      <c r="F51" s="613"/>
      <c r="G51" s="613"/>
      <c r="H51" s="613"/>
      <c r="I51" s="613"/>
      <c r="J51" s="613"/>
      <c r="K51" s="613"/>
      <c r="L51" s="613"/>
      <c r="M51" s="613"/>
      <c r="N51" s="613"/>
      <c r="O51" s="613"/>
      <c r="P51" s="613"/>
      <c r="Q51" s="613"/>
      <c r="R51" s="613"/>
      <c r="S51" s="613"/>
      <c r="T51" s="613"/>
      <c r="U51" s="613"/>
      <c r="V51" s="613"/>
      <c r="W51" s="613"/>
      <c r="X51" s="613"/>
      <c r="Y51" s="613"/>
      <c r="Z51" s="613"/>
      <c r="AA51" s="613"/>
      <c r="AB51" s="613"/>
      <c r="AC51" s="613"/>
      <c r="AD51" s="613"/>
      <c r="AE51" s="613"/>
      <c r="AF51" s="613"/>
      <c r="AG51" s="613"/>
      <c r="AH51" s="613"/>
      <c r="AI51" s="613"/>
      <c r="AJ51" s="613"/>
      <c r="AK51" s="613"/>
      <c r="AL51" s="613"/>
      <c r="AM51" s="613"/>
      <c r="AN51" s="613"/>
      <c r="AO51" s="613"/>
      <c r="AP51" s="613"/>
      <c r="AQ51" s="613"/>
      <c r="AR51" s="613"/>
      <c r="AS51" s="613"/>
      <c r="AT51" s="613"/>
      <c r="AU51" s="613"/>
      <c r="AV51" s="613"/>
      <c r="AW51" s="613"/>
      <c r="AX51" s="613"/>
      <c r="AY51" s="613"/>
      <c r="AZ51" s="613"/>
      <c r="BA51" s="613"/>
      <c r="BB51" s="613"/>
      <c r="BC51" s="613"/>
      <c r="BD51" s="613"/>
      <c r="BE51" s="613"/>
      <c r="BF51" s="613"/>
      <c r="BG51" s="613"/>
      <c r="BH51" s="613"/>
      <c r="BI51" s="613"/>
      <c r="BJ51" s="613"/>
      <c r="BK51" s="613"/>
      <c r="BL51" s="613"/>
      <c r="BM51" s="613"/>
      <c r="BN51" s="613"/>
      <c r="BO51" s="613"/>
      <c r="BP51" s="613"/>
      <c r="BQ51" s="613"/>
      <c r="BR51" s="613"/>
      <c r="BS51" s="613"/>
      <c r="BT51" s="613"/>
      <c r="BU51" s="613"/>
      <c r="BV51" s="613"/>
      <c r="BW51" s="613"/>
      <c r="BX51" s="613"/>
      <c r="BY51" s="613"/>
      <c r="BZ51" s="613"/>
      <c r="CA51" s="613"/>
      <c r="CB51" s="613"/>
      <c r="CC51" s="613"/>
      <c r="CD51" s="613"/>
      <c r="CE51" s="613"/>
      <c r="CF51" s="613"/>
      <c r="CG51" s="613"/>
      <c r="CH51" s="613"/>
      <c r="CI51" s="613"/>
      <c r="CJ51" s="613"/>
      <c r="CK51" s="613"/>
      <c r="CL51" s="613"/>
      <c r="CM51" s="613"/>
      <c r="CN51" s="613"/>
      <c r="CO51" s="613"/>
      <c r="CP51" s="613"/>
      <c r="CQ51" s="613"/>
      <c r="CR51" s="613"/>
      <c r="CS51" s="613"/>
      <c r="CT51" s="613"/>
      <c r="CU51" s="613"/>
      <c r="CV51" s="613"/>
      <c r="CW51" s="613"/>
      <c r="CX51" s="613"/>
      <c r="CY51" s="613"/>
      <c r="CZ51" s="613"/>
      <c r="DA51" s="613"/>
      <c r="DB51" s="613"/>
      <c r="DC51" s="613"/>
      <c r="DD51" s="613"/>
      <c r="DE51" s="613"/>
      <c r="DF51" s="613"/>
      <c r="DG51" s="613"/>
      <c r="DH51" s="613"/>
      <c r="DI51" s="613"/>
    </row>
    <row r="52" spans="5:113" x14ac:dyDescent="0.15">
      <c r="E52" s="613" t="s">
        <v>201</v>
      </c>
      <c r="F52" s="613"/>
      <c r="G52" s="613"/>
      <c r="H52" s="613"/>
      <c r="I52" s="613"/>
      <c r="J52" s="613"/>
      <c r="K52" s="613"/>
      <c r="L52" s="613"/>
      <c r="M52" s="613"/>
      <c r="N52" s="613"/>
      <c r="O52" s="613"/>
      <c r="P52" s="613"/>
      <c r="Q52" s="613"/>
      <c r="R52" s="613"/>
      <c r="S52" s="613"/>
      <c r="T52" s="613"/>
      <c r="U52" s="613"/>
      <c r="V52" s="613"/>
      <c r="W52" s="613"/>
      <c r="X52" s="613"/>
      <c r="Y52" s="613"/>
      <c r="Z52" s="613"/>
      <c r="AA52" s="613"/>
      <c r="AB52" s="613"/>
      <c r="AC52" s="613"/>
      <c r="AD52" s="613"/>
      <c r="AE52" s="613"/>
      <c r="AF52" s="613"/>
      <c r="AG52" s="613"/>
      <c r="AH52" s="613"/>
      <c r="AI52" s="613"/>
      <c r="AJ52" s="613"/>
      <c r="AK52" s="613"/>
      <c r="AL52" s="613"/>
      <c r="AM52" s="613"/>
      <c r="AN52" s="613"/>
      <c r="AO52" s="613"/>
      <c r="AP52" s="613"/>
      <c r="AQ52" s="613"/>
      <c r="AR52" s="613"/>
      <c r="AS52" s="613"/>
      <c r="AT52" s="613"/>
      <c r="AU52" s="613"/>
      <c r="AV52" s="613"/>
      <c r="AW52" s="613"/>
      <c r="AX52" s="613"/>
      <c r="AY52" s="613"/>
      <c r="AZ52" s="613"/>
      <c r="BA52" s="613"/>
      <c r="BB52" s="613"/>
      <c r="BC52" s="613"/>
      <c r="BD52" s="613"/>
      <c r="BE52" s="613"/>
      <c r="BF52" s="613"/>
      <c r="BG52" s="613"/>
      <c r="BH52" s="613"/>
      <c r="BI52" s="613"/>
      <c r="BJ52" s="613"/>
      <c r="BK52" s="613"/>
      <c r="BL52" s="613"/>
      <c r="BM52" s="613"/>
      <c r="BN52" s="613"/>
      <c r="BO52" s="613"/>
      <c r="BP52" s="613"/>
      <c r="BQ52" s="613"/>
      <c r="BR52" s="613"/>
      <c r="BS52" s="613"/>
      <c r="BT52" s="613"/>
      <c r="BU52" s="613"/>
      <c r="BV52" s="613"/>
      <c r="BW52" s="613"/>
      <c r="BX52" s="613"/>
      <c r="BY52" s="613"/>
      <c r="BZ52" s="613"/>
      <c r="CA52" s="613"/>
      <c r="CB52" s="613"/>
      <c r="CC52" s="613"/>
      <c r="CD52" s="613"/>
      <c r="CE52" s="613"/>
      <c r="CF52" s="613"/>
      <c r="CG52" s="613"/>
      <c r="CH52" s="613"/>
      <c r="CI52" s="613"/>
      <c r="CJ52" s="613"/>
      <c r="CK52" s="613"/>
      <c r="CL52" s="613"/>
      <c r="CM52" s="613"/>
      <c r="CN52" s="613"/>
      <c r="CO52" s="613"/>
      <c r="CP52" s="613"/>
      <c r="CQ52" s="613"/>
      <c r="CR52" s="613"/>
      <c r="CS52" s="613"/>
      <c r="CT52" s="613"/>
      <c r="CU52" s="613"/>
      <c r="CV52" s="613"/>
      <c r="CW52" s="613"/>
      <c r="CX52" s="613"/>
      <c r="CY52" s="613"/>
      <c r="CZ52" s="613"/>
      <c r="DA52" s="613"/>
      <c r="DB52" s="613"/>
      <c r="DC52" s="613"/>
      <c r="DD52" s="613"/>
      <c r="DE52" s="613"/>
      <c r="DF52" s="613"/>
      <c r="DG52" s="613"/>
      <c r="DH52" s="613"/>
      <c r="DI52" s="613"/>
    </row>
    <row r="53" spans="5:113" x14ac:dyDescent="0.15">
      <c r="E53" s="613" t="s">
        <v>202</v>
      </c>
      <c r="F53" s="613"/>
      <c r="G53" s="613"/>
      <c r="H53" s="613"/>
      <c r="I53" s="613"/>
      <c r="J53" s="613"/>
      <c r="K53" s="613"/>
      <c r="L53" s="613"/>
      <c r="M53" s="613"/>
      <c r="N53" s="613"/>
      <c r="O53" s="613"/>
      <c r="P53" s="613"/>
      <c r="Q53" s="613"/>
      <c r="R53" s="613"/>
      <c r="S53" s="613"/>
      <c r="T53" s="613"/>
      <c r="U53" s="613"/>
      <c r="V53" s="613"/>
      <c r="W53" s="613"/>
      <c r="X53" s="613"/>
      <c r="Y53" s="613"/>
      <c r="Z53" s="613"/>
      <c r="AA53" s="613"/>
      <c r="AB53" s="613"/>
      <c r="AC53" s="613"/>
      <c r="AD53" s="613"/>
      <c r="AE53" s="613"/>
      <c r="AF53" s="613"/>
      <c r="AG53" s="613"/>
      <c r="AH53" s="613"/>
      <c r="AI53" s="613"/>
      <c r="AJ53" s="613"/>
      <c r="AK53" s="613"/>
      <c r="AL53" s="613"/>
      <c r="AM53" s="613"/>
      <c r="AN53" s="613"/>
      <c r="AO53" s="613"/>
      <c r="AP53" s="613"/>
      <c r="AQ53" s="613"/>
      <c r="AR53" s="613"/>
      <c r="AS53" s="613"/>
      <c r="AT53" s="613"/>
      <c r="AU53" s="613"/>
      <c r="AV53" s="613"/>
      <c r="AW53" s="613"/>
      <c r="AX53" s="613"/>
      <c r="AY53" s="613"/>
      <c r="AZ53" s="613"/>
      <c r="BA53" s="613"/>
      <c r="BB53" s="613"/>
      <c r="BC53" s="613"/>
      <c r="BD53" s="613"/>
      <c r="BE53" s="613"/>
      <c r="BF53" s="613"/>
      <c r="BG53" s="613"/>
      <c r="BH53" s="613"/>
      <c r="BI53" s="613"/>
      <c r="BJ53" s="613"/>
      <c r="BK53" s="613"/>
      <c r="BL53" s="613"/>
      <c r="BM53" s="613"/>
      <c r="BN53" s="613"/>
      <c r="BO53" s="613"/>
      <c r="BP53" s="613"/>
      <c r="BQ53" s="613"/>
      <c r="BR53" s="613"/>
      <c r="BS53" s="613"/>
      <c r="BT53" s="613"/>
      <c r="BU53" s="613"/>
      <c r="BV53" s="613"/>
      <c r="BW53" s="613"/>
      <c r="BX53" s="613"/>
      <c r="BY53" s="613"/>
      <c r="BZ53" s="613"/>
      <c r="CA53" s="613"/>
      <c r="CB53" s="613"/>
      <c r="CC53" s="613"/>
      <c r="CD53" s="613"/>
      <c r="CE53" s="613"/>
      <c r="CF53" s="613"/>
      <c r="CG53" s="613"/>
      <c r="CH53" s="613"/>
      <c r="CI53" s="613"/>
      <c r="CJ53" s="613"/>
      <c r="CK53" s="613"/>
      <c r="CL53" s="613"/>
      <c r="CM53" s="613"/>
      <c r="CN53" s="613"/>
      <c r="CO53" s="613"/>
      <c r="CP53" s="613"/>
      <c r="CQ53" s="613"/>
      <c r="CR53" s="613"/>
      <c r="CS53" s="613"/>
      <c r="CT53" s="613"/>
      <c r="CU53" s="613"/>
      <c r="CV53" s="613"/>
      <c r="CW53" s="613"/>
      <c r="CX53" s="613"/>
      <c r="CY53" s="613"/>
      <c r="CZ53" s="613"/>
      <c r="DA53" s="613"/>
      <c r="DB53" s="613"/>
      <c r="DC53" s="613"/>
      <c r="DD53" s="613"/>
      <c r="DE53" s="613"/>
      <c r="DF53" s="613"/>
      <c r="DG53" s="613"/>
      <c r="DH53" s="613"/>
      <c r="DI53" s="613"/>
    </row>
    <row r="54" spans="5:113" x14ac:dyDescent="0.15"/>
    <row r="55" spans="5:113" x14ac:dyDescent="0.15"/>
    <row r="56" spans="5:113" x14ac:dyDescent="0.15"/>
  </sheetData>
  <sheetProtection algorithmName="SHA-512" hashValue="DbouXPLnhh/ytcmQSZME0YhrtffgFZnc7vg7fKkQIteQQ6PfRXPgMMG/YvBJaRla2pIGIZ5qkVtWgsN5voDaQw==" saltValue="x4yY2MqqtP5K6VEsouwHv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19" zoomScale="85" zoomScaleNormal="85" zoomScaleSheetLayoutView="100" workbookViewId="0">
      <selection activeCell="AM43" sqref="AN43:DC47"/>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15">
      <c r="A34" s="22"/>
      <c r="B34" s="31"/>
      <c r="C34" s="1162" t="s">
        <v>531</v>
      </c>
      <c r="D34" s="1162"/>
      <c r="E34" s="1163"/>
      <c r="F34" s="32">
        <v>9.81</v>
      </c>
      <c r="G34" s="33">
        <v>12.13</v>
      </c>
      <c r="H34" s="33">
        <v>14.06</v>
      </c>
      <c r="I34" s="33">
        <v>14.87</v>
      </c>
      <c r="J34" s="34">
        <v>14.32</v>
      </c>
      <c r="K34" s="22"/>
      <c r="L34" s="22"/>
      <c r="M34" s="22"/>
      <c r="N34" s="22"/>
      <c r="O34" s="22"/>
      <c r="P34" s="22"/>
    </row>
    <row r="35" spans="1:16" ht="39" customHeight="1" x14ac:dyDescent="0.15">
      <c r="A35" s="22"/>
      <c r="B35" s="35"/>
      <c r="C35" s="1158" t="s">
        <v>532</v>
      </c>
      <c r="D35" s="1158"/>
      <c r="E35" s="1159"/>
      <c r="F35" s="36">
        <v>1.81</v>
      </c>
      <c r="G35" s="37">
        <v>2.58</v>
      </c>
      <c r="H35" s="37">
        <v>4.13</v>
      </c>
      <c r="I35" s="37">
        <v>2.2400000000000002</v>
      </c>
      <c r="J35" s="38">
        <v>2.85</v>
      </c>
      <c r="K35" s="22"/>
      <c r="L35" s="22"/>
      <c r="M35" s="22"/>
      <c r="N35" s="22"/>
      <c r="O35" s="22"/>
      <c r="P35" s="22"/>
    </row>
    <row r="36" spans="1:16" ht="39" customHeight="1" x14ac:dyDescent="0.15">
      <c r="A36" s="22"/>
      <c r="B36" s="35"/>
      <c r="C36" s="1158" t="s">
        <v>533</v>
      </c>
      <c r="D36" s="1158"/>
      <c r="E36" s="1159"/>
      <c r="F36" s="36">
        <v>0.83</v>
      </c>
      <c r="G36" s="37">
        <v>1.39</v>
      </c>
      <c r="H36" s="37">
        <v>2.0299999999999998</v>
      </c>
      <c r="I36" s="37">
        <v>2.21</v>
      </c>
      <c r="J36" s="38">
        <v>2.4700000000000002</v>
      </c>
      <c r="K36" s="22"/>
      <c r="L36" s="22"/>
      <c r="M36" s="22"/>
      <c r="N36" s="22"/>
      <c r="O36" s="22"/>
      <c r="P36" s="22"/>
    </row>
    <row r="37" spans="1:16" ht="39" customHeight="1" x14ac:dyDescent="0.15">
      <c r="A37" s="22"/>
      <c r="B37" s="35"/>
      <c r="C37" s="1158" t="s">
        <v>534</v>
      </c>
      <c r="D37" s="1158"/>
      <c r="E37" s="1159"/>
      <c r="F37" s="36">
        <v>0.48</v>
      </c>
      <c r="G37" s="37">
        <v>0.63</v>
      </c>
      <c r="H37" s="37">
        <v>0.59</v>
      </c>
      <c r="I37" s="37">
        <v>0.57999999999999996</v>
      </c>
      <c r="J37" s="38">
        <v>0.85</v>
      </c>
      <c r="K37" s="22"/>
      <c r="L37" s="22"/>
      <c r="M37" s="22"/>
      <c r="N37" s="22"/>
      <c r="O37" s="22"/>
      <c r="P37" s="22"/>
    </row>
    <row r="38" spans="1:16" ht="39" customHeight="1" x14ac:dyDescent="0.15">
      <c r="A38" s="22"/>
      <c r="B38" s="35"/>
      <c r="C38" s="1158" t="s">
        <v>535</v>
      </c>
      <c r="D38" s="1158"/>
      <c r="E38" s="1159"/>
      <c r="F38" s="36">
        <v>0.11</v>
      </c>
      <c r="G38" s="37">
        <v>0.14000000000000001</v>
      </c>
      <c r="H38" s="37">
        <v>0.14000000000000001</v>
      </c>
      <c r="I38" s="37">
        <v>0.1</v>
      </c>
      <c r="J38" s="38">
        <v>0.35</v>
      </c>
      <c r="K38" s="22"/>
      <c r="L38" s="22"/>
      <c r="M38" s="22"/>
      <c r="N38" s="22"/>
      <c r="O38" s="22"/>
      <c r="P38" s="22"/>
    </row>
    <row r="39" spans="1:16" ht="39" customHeight="1" x14ac:dyDescent="0.15">
      <c r="A39" s="22"/>
      <c r="B39" s="35"/>
      <c r="C39" s="1158" t="s">
        <v>536</v>
      </c>
      <c r="D39" s="1158"/>
      <c r="E39" s="1159"/>
      <c r="F39" s="36">
        <v>7.0000000000000007E-2</v>
      </c>
      <c r="G39" s="37">
        <v>0.14000000000000001</v>
      </c>
      <c r="H39" s="37">
        <v>0.09</v>
      </c>
      <c r="I39" s="37">
        <v>0.15</v>
      </c>
      <c r="J39" s="38">
        <v>0.05</v>
      </c>
      <c r="K39" s="22"/>
      <c r="L39" s="22"/>
      <c r="M39" s="22"/>
      <c r="N39" s="22"/>
      <c r="O39" s="22"/>
      <c r="P39" s="22"/>
    </row>
    <row r="40" spans="1:16" ht="39" customHeight="1" x14ac:dyDescent="0.15">
      <c r="A40" s="22"/>
      <c r="B40" s="35"/>
      <c r="C40" s="1158" t="s">
        <v>537</v>
      </c>
      <c r="D40" s="1158"/>
      <c r="E40" s="1159"/>
      <c r="F40" s="36">
        <v>0.01</v>
      </c>
      <c r="G40" s="37">
        <v>0.01</v>
      </c>
      <c r="H40" s="37">
        <v>0</v>
      </c>
      <c r="I40" s="37">
        <v>0</v>
      </c>
      <c r="J40" s="38">
        <v>0</v>
      </c>
      <c r="K40" s="22"/>
      <c r="L40" s="22"/>
      <c r="M40" s="22"/>
      <c r="N40" s="22"/>
      <c r="O40" s="22"/>
      <c r="P40" s="22"/>
    </row>
    <row r="41" spans="1:16" ht="39" customHeight="1" x14ac:dyDescent="0.15">
      <c r="A41" s="22"/>
      <c r="B41" s="35"/>
      <c r="C41" s="1158"/>
      <c r="D41" s="1158"/>
      <c r="E41" s="1159"/>
      <c r="F41" s="36"/>
      <c r="G41" s="37"/>
      <c r="H41" s="37"/>
      <c r="I41" s="37"/>
      <c r="J41" s="38"/>
      <c r="K41" s="22"/>
      <c r="L41" s="22"/>
      <c r="M41" s="22"/>
      <c r="N41" s="22"/>
      <c r="O41" s="22"/>
      <c r="P41" s="22"/>
    </row>
    <row r="42" spans="1:16" ht="39" customHeight="1" x14ac:dyDescent="0.15">
      <c r="A42" s="22"/>
      <c r="B42" s="39"/>
      <c r="C42" s="1158" t="s">
        <v>538</v>
      </c>
      <c r="D42" s="1158"/>
      <c r="E42" s="1159"/>
      <c r="F42" s="36" t="s">
        <v>488</v>
      </c>
      <c r="G42" s="37" t="s">
        <v>488</v>
      </c>
      <c r="H42" s="37" t="s">
        <v>488</v>
      </c>
      <c r="I42" s="37" t="s">
        <v>488</v>
      </c>
      <c r="J42" s="38" t="s">
        <v>488</v>
      </c>
      <c r="K42" s="22"/>
      <c r="L42" s="22"/>
      <c r="M42" s="22"/>
      <c r="N42" s="22"/>
      <c r="O42" s="22"/>
      <c r="P42" s="22"/>
    </row>
    <row r="43" spans="1:16" ht="39" customHeight="1" thickBot="1" x14ac:dyDescent="0.2">
      <c r="A43" s="22"/>
      <c r="B43" s="40"/>
      <c r="C43" s="1160" t="s">
        <v>539</v>
      </c>
      <c r="D43" s="1160"/>
      <c r="E43" s="1161"/>
      <c r="F43" s="41" t="s">
        <v>488</v>
      </c>
      <c r="G43" s="42" t="s">
        <v>488</v>
      </c>
      <c r="H43" s="42" t="s">
        <v>488</v>
      </c>
      <c r="I43" s="42" t="s">
        <v>488</v>
      </c>
      <c r="J43" s="43" t="s">
        <v>488</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nDyDfGfGjwdJAJLo2ooNMPqYVLlDlnwEdne2NliL1e+HpLPO0QtQoFgzECjpczlkM6irPKIZT8qLdoqwQBOhGQ==" saltValue="fnSq3aV9ITu8fh5dqSjPZ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8"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C22" zoomScaleSheetLayoutView="55" workbookViewId="0">
      <selection activeCell="AM43" sqref="AN43:DC47"/>
    </sheetView>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526</v>
      </c>
      <c r="L44" s="54" t="s">
        <v>527</v>
      </c>
      <c r="M44" s="54" t="s">
        <v>528</v>
      </c>
      <c r="N44" s="54" t="s">
        <v>529</v>
      </c>
      <c r="O44" s="55" t="s">
        <v>530</v>
      </c>
      <c r="P44" s="46"/>
      <c r="Q44" s="46"/>
      <c r="R44" s="46"/>
      <c r="S44" s="46"/>
      <c r="T44" s="46"/>
      <c r="U44" s="46"/>
    </row>
    <row r="45" spans="1:21" ht="30.75" customHeight="1" x14ac:dyDescent="0.15">
      <c r="A45" s="46"/>
      <c r="B45" s="1164" t="s">
        <v>9</v>
      </c>
      <c r="C45" s="1165"/>
      <c r="D45" s="56"/>
      <c r="E45" s="1170" t="s">
        <v>10</v>
      </c>
      <c r="F45" s="1170"/>
      <c r="G45" s="1170"/>
      <c r="H45" s="1170"/>
      <c r="I45" s="1170"/>
      <c r="J45" s="1171"/>
      <c r="K45" s="57">
        <v>1034</v>
      </c>
      <c r="L45" s="58">
        <v>1038</v>
      </c>
      <c r="M45" s="58">
        <v>1042</v>
      </c>
      <c r="N45" s="58">
        <v>1091</v>
      </c>
      <c r="O45" s="59">
        <v>1033</v>
      </c>
      <c r="P45" s="46"/>
      <c r="Q45" s="46"/>
      <c r="R45" s="46"/>
      <c r="S45" s="46"/>
      <c r="T45" s="46"/>
      <c r="U45" s="46"/>
    </row>
    <row r="46" spans="1:21" ht="30.75" customHeight="1" x14ac:dyDescent="0.15">
      <c r="A46" s="46"/>
      <c r="B46" s="1166"/>
      <c r="C46" s="1167"/>
      <c r="D46" s="60"/>
      <c r="E46" s="1172" t="s">
        <v>11</v>
      </c>
      <c r="F46" s="1172"/>
      <c r="G46" s="1172"/>
      <c r="H46" s="1172"/>
      <c r="I46" s="1172"/>
      <c r="J46" s="1173"/>
      <c r="K46" s="61" t="s">
        <v>488</v>
      </c>
      <c r="L46" s="62" t="s">
        <v>488</v>
      </c>
      <c r="M46" s="62" t="s">
        <v>488</v>
      </c>
      <c r="N46" s="62" t="s">
        <v>488</v>
      </c>
      <c r="O46" s="63" t="s">
        <v>488</v>
      </c>
      <c r="P46" s="46"/>
      <c r="Q46" s="46"/>
      <c r="R46" s="46"/>
      <c r="S46" s="46"/>
      <c r="T46" s="46"/>
      <c r="U46" s="46"/>
    </row>
    <row r="47" spans="1:21" ht="30.75" customHeight="1" x14ac:dyDescent="0.15">
      <c r="A47" s="46"/>
      <c r="B47" s="1166"/>
      <c r="C47" s="1167"/>
      <c r="D47" s="60"/>
      <c r="E47" s="1172" t="s">
        <v>12</v>
      </c>
      <c r="F47" s="1172"/>
      <c r="G47" s="1172"/>
      <c r="H47" s="1172"/>
      <c r="I47" s="1172"/>
      <c r="J47" s="1173"/>
      <c r="K47" s="61" t="s">
        <v>488</v>
      </c>
      <c r="L47" s="62" t="s">
        <v>488</v>
      </c>
      <c r="M47" s="62" t="s">
        <v>488</v>
      </c>
      <c r="N47" s="62" t="s">
        <v>488</v>
      </c>
      <c r="O47" s="63" t="s">
        <v>488</v>
      </c>
      <c r="P47" s="46"/>
      <c r="Q47" s="46"/>
      <c r="R47" s="46"/>
      <c r="S47" s="46"/>
      <c r="T47" s="46"/>
      <c r="U47" s="46"/>
    </row>
    <row r="48" spans="1:21" ht="30.75" customHeight="1" x14ac:dyDescent="0.15">
      <c r="A48" s="46"/>
      <c r="B48" s="1166"/>
      <c r="C48" s="1167"/>
      <c r="D48" s="60"/>
      <c r="E48" s="1172" t="s">
        <v>13</v>
      </c>
      <c r="F48" s="1172"/>
      <c r="G48" s="1172"/>
      <c r="H48" s="1172"/>
      <c r="I48" s="1172"/>
      <c r="J48" s="1173"/>
      <c r="K48" s="61">
        <v>351</v>
      </c>
      <c r="L48" s="62">
        <v>338</v>
      </c>
      <c r="M48" s="62">
        <v>344</v>
      </c>
      <c r="N48" s="62">
        <v>335</v>
      </c>
      <c r="O48" s="63">
        <v>344</v>
      </c>
      <c r="P48" s="46"/>
      <c r="Q48" s="46"/>
      <c r="R48" s="46"/>
      <c r="S48" s="46"/>
      <c r="T48" s="46"/>
      <c r="U48" s="46"/>
    </row>
    <row r="49" spans="1:21" ht="30.75" customHeight="1" x14ac:dyDescent="0.15">
      <c r="A49" s="46"/>
      <c r="B49" s="1166"/>
      <c r="C49" s="1167"/>
      <c r="D49" s="60"/>
      <c r="E49" s="1172" t="s">
        <v>14</v>
      </c>
      <c r="F49" s="1172"/>
      <c r="G49" s="1172"/>
      <c r="H49" s="1172"/>
      <c r="I49" s="1172"/>
      <c r="J49" s="1173"/>
      <c r="K49" s="61">
        <v>12</v>
      </c>
      <c r="L49" s="62">
        <v>10</v>
      </c>
      <c r="M49" s="62">
        <v>12</v>
      </c>
      <c r="N49" s="62">
        <v>14</v>
      </c>
      <c r="O49" s="63">
        <v>13</v>
      </c>
      <c r="P49" s="46"/>
      <c r="Q49" s="46"/>
      <c r="R49" s="46"/>
      <c r="S49" s="46"/>
      <c r="T49" s="46"/>
      <c r="U49" s="46"/>
    </row>
    <row r="50" spans="1:21" ht="30.75" customHeight="1" x14ac:dyDescent="0.15">
      <c r="A50" s="46"/>
      <c r="B50" s="1166"/>
      <c r="C50" s="1167"/>
      <c r="D50" s="60"/>
      <c r="E50" s="1172" t="s">
        <v>15</v>
      </c>
      <c r="F50" s="1172"/>
      <c r="G50" s="1172"/>
      <c r="H50" s="1172"/>
      <c r="I50" s="1172"/>
      <c r="J50" s="1173"/>
      <c r="K50" s="61">
        <v>3</v>
      </c>
      <c r="L50" s="62">
        <v>1</v>
      </c>
      <c r="M50" s="62">
        <v>0</v>
      </c>
      <c r="N50" s="62">
        <v>0</v>
      </c>
      <c r="O50" s="63">
        <v>0</v>
      </c>
      <c r="P50" s="46"/>
      <c r="Q50" s="46"/>
      <c r="R50" s="46"/>
      <c r="S50" s="46"/>
      <c r="T50" s="46"/>
      <c r="U50" s="46"/>
    </row>
    <row r="51" spans="1:21" ht="30.75" customHeight="1" x14ac:dyDescent="0.15">
      <c r="A51" s="46"/>
      <c r="B51" s="1168"/>
      <c r="C51" s="1169"/>
      <c r="D51" s="64"/>
      <c r="E51" s="1172" t="s">
        <v>16</v>
      </c>
      <c r="F51" s="1172"/>
      <c r="G51" s="1172"/>
      <c r="H51" s="1172"/>
      <c r="I51" s="1172"/>
      <c r="J51" s="1173"/>
      <c r="K51" s="61" t="s">
        <v>488</v>
      </c>
      <c r="L51" s="62" t="s">
        <v>488</v>
      </c>
      <c r="M51" s="62" t="s">
        <v>488</v>
      </c>
      <c r="N51" s="62" t="s">
        <v>488</v>
      </c>
      <c r="O51" s="63" t="s">
        <v>488</v>
      </c>
      <c r="P51" s="46"/>
      <c r="Q51" s="46"/>
      <c r="R51" s="46"/>
      <c r="S51" s="46"/>
      <c r="T51" s="46"/>
      <c r="U51" s="46"/>
    </row>
    <row r="52" spans="1:21" ht="30.75" customHeight="1" x14ac:dyDescent="0.15">
      <c r="A52" s="46"/>
      <c r="B52" s="1174" t="s">
        <v>17</v>
      </c>
      <c r="C52" s="1175"/>
      <c r="D52" s="64"/>
      <c r="E52" s="1172" t="s">
        <v>18</v>
      </c>
      <c r="F52" s="1172"/>
      <c r="G52" s="1172"/>
      <c r="H52" s="1172"/>
      <c r="I52" s="1172"/>
      <c r="J52" s="1173"/>
      <c r="K52" s="61">
        <v>1087</v>
      </c>
      <c r="L52" s="62">
        <v>1117</v>
      </c>
      <c r="M52" s="62">
        <v>1081</v>
      </c>
      <c r="N52" s="62">
        <v>1106</v>
      </c>
      <c r="O52" s="63">
        <v>1067</v>
      </c>
      <c r="P52" s="46"/>
      <c r="Q52" s="46"/>
      <c r="R52" s="46"/>
      <c r="S52" s="46"/>
      <c r="T52" s="46"/>
      <c r="U52" s="46"/>
    </row>
    <row r="53" spans="1:21" ht="30.75" customHeight="1" thickBot="1" x14ac:dyDescent="0.2">
      <c r="A53" s="46"/>
      <c r="B53" s="1176" t="s">
        <v>19</v>
      </c>
      <c r="C53" s="1177"/>
      <c r="D53" s="65"/>
      <c r="E53" s="1178" t="s">
        <v>20</v>
      </c>
      <c r="F53" s="1178"/>
      <c r="G53" s="1178"/>
      <c r="H53" s="1178"/>
      <c r="I53" s="1178"/>
      <c r="J53" s="1179"/>
      <c r="K53" s="66">
        <v>313</v>
      </c>
      <c r="L53" s="67">
        <v>270</v>
      </c>
      <c r="M53" s="67">
        <v>317</v>
      </c>
      <c r="N53" s="67">
        <v>334</v>
      </c>
      <c r="O53" s="68">
        <v>323</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540</v>
      </c>
      <c r="L57" s="79" t="s">
        <v>541</v>
      </c>
      <c r="M57" s="79" t="s">
        <v>542</v>
      </c>
      <c r="N57" s="79" t="s">
        <v>543</v>
      </c>
      <c r="O57" s="80" t="s">
        <v>544</v>
      </c>
      <c r="P57" s="46"/>
      <c r="Q57" s="46"/>
      <c r="R57" s="46"/>
      <c r="S57" s="46"/>
      <c r="T57" s="46"/>
      <c r="U57" s="46"/>
    </row>
    <row r="58" spans="1:21" ht="31.5" customHeight="1" x14ac:dyDescent="0.15">
      <c r="B58" s="1180" t="s">
        <v>24</v>
      </c>
      <c r="C58" s="1181"/>
      <c r="D58" s="1186" t="s">
        <v>25</v>
      </c>
      <c r="E58" s="1187"/>
      <c r="F58" s="1187"/>
      <c r="G58" s="1187"/>
      <c r="H58" s="1187"/>
      <c r="I58" s="1187"/>
      <c r="J58" s="1188"/>
      <c r="K58" s="81"/>
      <c r="L58" s="82"/>
      <c r="M58" s="82"/>
      <c r="N58" s="82"/>
      <c r="O58" s="83"/>
    </row>
    <row r="59" spans="1:21" ht="31.5" customHeight="1" x14ac:dyDescent="0.15">
      <c r="B59" s="1182"/>
      <c r="C59" s="1183"/>
      <c r="D59" s="1189" t="s">
        <v>26</v>
      </c>
      <c r="E59" s="1190"/>
      <c r="F59" s="1190"/>
      <c r="G59" s="1190"/>
      <c r="H59" s="1190"/>
      <c r="I59" s="1190"/>
      <c r="J59" s="1191"/>
      <c r="K59" s="84"/>
      <c r="L59" s="85"/>
      <c r="M59" s="85"/>
      <c r="N59" s="85"/>
      <c r="O59" s="86"/>
    </row>
    <row r="60" spans="1:21" ht="31.5" customHeight="1" thickBot="1" x14ac:dyDescent="0.2">
      <c r="B60" s="1184"/>
      <c r="C60" s="1185"/>
      <c r="D60" s="1192" t="s">
        <v>27</v>
      </c>
      <c r="E60" s="1193"/>
      <c r="F60" s="1193"/>
      <c r="G60" s="1193"/>
      <c r="H60" s="1193"/>
      <c r="I60" s="1193"/>
      <c r="J60" s="1194"/>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QnsLcX0Br6O/BwEKiEV2oiV3EazVQNmKG4hgAGAEIcr8YxmdcpCUV8RSHeOB8tKgVxl0LV7WFpIptysNuY3k6g==" saltValue="TCNiA0gVvtkGXfey4R6wC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8" scale="75"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C31" zoomScaleSheetLayoutView="100" workbookViewId="0">
      <selection activeCell="AM43" sqref="AN43:DC47"/>
    </sheetView>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526</v>
      </c>
      <c r="J40" s="101" t="s">
        <v>527</v>
      </c>
      <c r="K40" s="101" t="s">
        <v>528</v>
      </c>
      <c r="L40" s="101" t="s">
        <v>529</v>
      </c>
      <c r="M40" s="102" t="s">
        <v>530</v>
      </c>
    </row>
    <row r="41" spans="2:13" ht="27.75" customHeight="1" x14ac:dyDescent="0.15">
      <c r="B41" s="1195" t="s">
        <v>30</v>
      </c>
      <c r="C41" s="1196"/>
      <c r="D41" s="103"/>
      <c r="E41" s="1201" t="s">
        <v>31</v>
      </c>
      <c r="F41" s="1201"/>
      <c r="G41" s="1201"/>
      <c r="H41" s="1202"/>
      <c r="I41" s="342">
        <v>10545</v>
      </c>
      <c r="J41" s="343">
        <v>10894</v>
      </c>
      <c r="K41" s="343">
        <v>10927</v>
      </c>
      <c r="L41" s="343">
        <v>10286</v>
      </c>
      <c r="M41" s="344">
        <v>9887</v>
      </c>
    </row>
    <row r="42" spans="2:13" ht="27.75" customHeight="1" x14ac:dyDescent="0.15">
      <c r="B42" s="1197"/>
      <c r="C42" s="1198"/>
      <c r="D42" s="104"/>
      <c r="E42" s="1203" t="s">
        <v>32</v>
      </c>
      <c r="F42" s="1203"/>
      <c r="G42" s="1203"/>
      <c r="H42" s="1204"/>
      <c r="I42" s="345">
        <v>1</v>
      </c>
      <c r="J42" s="346">
        <v>1</v>
      </c>
      <c r="K42" s="346">
        <v>0</v>
      </c>
      <c r="L42" s="346">
        <v>0</v>
      </c>
      <c r="M42" s="347">
        <v>4</v>
      </c>
    </row>
    <row r="43" spans="2:13" ht="27.75" customHeight="1" x14ac:dyDescent="0.15">
      <c r="B43" s="1197"/>
      <c r="C43" s="1198"/>
      <c r="D43" s="104"/>
      <c r="E43" s="1203" t="s">
        <v>33</v>
      </c>
      <c r="F43" s="1203"/>
      <c r="G43" s="1203"/>
      <c r="H43" s="1204"/>
      <c r="I43" s="345">
        <v>3723</v>
      </c>
      <c r="J43" s="346">
        <v>3543</v>
      </c>
      <c r="K43" s="346">
        <v>3259</v>
      </c>
      <c r="L43" s="346">
        <v>3185</v>
      </c>
      <c r="M43" s="347">
        <v>2958</v>
      </c>
    </row>
    <row r="44" spans="2:13" ht="27.75" customHeight="1" x14ac:dyDescent="0.15">
      <c r="B44" s="1197"/>
      <c r="C44" s="1198"/>
      <c r="D44" s="104"/>
      <c r="E44" s="1203" t="s">
        <v>34</v>
      </c>
      <c r="F44" s="1203"/>
      <c r="G44" s="1203"/>
      <c r="H44" s="1204"/>
      <c r="I44" s="345">
        <v>92</v>
      </c>
      <c r="J44" s="346">
        <v>81</v>
      </c>
      <c r="K44" s="346">
        <v>78</v>
      </c>
      <c r="L44" s="346">
        <v>71</v>
      </c>
      <c r="M44" s="347">
        <v>69</v>
      </c>
    </row>
    <row r="45" spans="2:13" ht="27.75" customHeight="1" x14ac:dyDescent="0.15">
      <c r="B45" s="1197"/>
      <c r="C45" s="1198"/>
      <c r="D45" s="104"/>
      <c r="E45" s="1203" t="s">
        <v>35</v>
      </c>
      <c r="F45" s="1203"/>
      <c r="G45" s="1203"/>
      <c r="H45" s="1204"/>
      <c r="I45" s="345">
        <v>632</v>
      </c>
      <c r="J45" s="346">
        <v>646</v>
      </c>
      <c r="K45" s="346">
        <v>631</v>
      </c>
      <c r="L45" s="346">
        <v>614</v>
      </c>
      <c r="M45" s="347">
        <v>595</v>
      </c>
    </row>
    <row r="46" spans="2:13" ht="27.75" customHeight="1" x14ac:dyDescent="0.15">
      <c r="B46" s="1197"/>
      <c r="C46" s="1198"/>
      <c r="D46" s="105"/>
      <c r="E46" s="1203" t="s">
        <v>36</v>
      </c>
      <c r="F46" s="1203"/>
      <c r="G46" s="1203"/>
      <c r="H46" s="1204"/>
      <c r="I46" s="345" t="s">
        <v>488</v>
      </c>
      <c r="J46" s="346" t="s">
        <v>488</v>
      </c>
      <c r="K46" s="346" t="s">
        <v>488</v>
      </c>
      <c r="L46" s="346" t="s">
        <v>488</v>
      </c>
      <c r="M46" s="347" t="s">
        <v>488</v>
      </c>
    </row>
    <row r="47" spans="2:13" ht="27.75" customHeight="1" x14ac:dyDescent="0.15">
      <c r="B47" s="1197"/>
      <c r="C47" s="1198"/>
      <c r="D47" s="106"/>
      <c r="E47" s="1205" t="s">
        <v>37</v>
      </c>
      <c r="F47" s="1206"/>
      <c r="G47" s="1206"/>
      <c r="H47" s="1207"/>
      <c r="I47" s="345" t="s">
        <v>488</v>
      </c>
      <c r="J47" s="346" t="s">
        <v>488</v>
      </c>
      <c r="K47" s="346" t="s">
        <v>488</v>
      </c>
      <c r="L47" s="346" t="s">
        <v>488</v>
      </c>
      <c r="M47" s="347" t="s">
        <v>488</v>
      </c>
    </row>
    <row r="48" spans="2:13" ht="27.75" customHeight="1" x14ac:dyDescent="0.15">
      <c r="B48" s="1197"/>
      <c r="C48" s="1198"/>
      <c r="D48" s="104"/>
      <c r="E48" s="1203" t="s">
        <v>38</v>
      </c>
      <c r="F48" s="1203"/>
      <c r="G48" s="1203"/>
      <c r="H48" s="1204"/>
      <c r="I48" s="345" t="s">
        <v>488</v>
      </c>
      <c r="J48" s="346" t="s">
        <v>488</v>
      </c>
      <c r="K48" s="346" t="s">
        <v>488</v>
      </c>
      <c r="L48" s="346" t="s">
        <v>488</v>
      </c>
      <c r="M48" s="347" t="s">
        <v>488</v>
      </c>
    </row>
    <row r="49" spans="2:13" ht="27.75" customHeight="1" x14ac:dyDescent="0.15">
      <c r="B49" s="1199"/>
      <c r="C49" s="1200"/>
      <c r="D49" s="104"/>
      <c r="E49" s="1203" t="s">
        <v>39</v>
      </c>
      <c r="F49" s="1203"/>
      <c r="G49" s="1203"/>
      <c r="H49" s="1204"/>
      <c r="I49" s="345" t="s">
        <v>488</v>
      </c>
      <c r="J49" s="346" t="s">
        <v>488</v>
      </c>
      <c r="K49" s="346" t="s">
        <v>488</v>
      </c>
      <c r="L49" s="346" t="s">
        <v>488</v>
      </c>
      <c r="M49" s="347" t="s">
        <v>488</v>
      </c>
    </row>
    <row r="50" spans="2:13" ht="27.75" customHeight="1" x14ac:dyDescent="0.15">
      <c r="B50" s="1208" t="s">
        <v>40</v>
      </c>
      <c r="C50" s="1209"/>
      <c r="D50" s="107"/>
      <c r="E50" s="1203" t="s">
        <v>41</v>
      </c>
      <c r="F50" s="1203"/>
      <c r="G50" s="1203"/>
      <c r="H50" s="1204"/>
      <c r="I50" s="345">
        <v>2462</v>
      </c>
      <c r="J50" s="346">
        <v>2295</v>
      </c>
      <c r="K50" s="346">
        <v>2484</v>
      </c>
      <c r="L50" s="346">
        <v>2348</v>
      </c>
      <c r="M50" s="347">
        <v>2818</v>
      </c>
    </row>
    <row r="51" spans="2:13" ht="27.75" customHeight="1" x14ac:dyDescent="0.15">
      <c r="B51" s="1197"/>
      <c r="C51" s="1198"/>
      <c r="D51" s="104"/>
      <c r="E51" s="1203" t="s">
        <v>42</v>
      </c>
      <c r="F51" s="1203"/>
      <c r="G51" s="1203"/>
      <c r="H51" s="1204"/>
      <c r="I51" s="345">
        <v>233</v>
      </c>
      <c r="J51" s="346">
        <v>289</v>
      </c>
      <c r="K51" s="346">
        <v>480</v>
      </c>
      <c r="L51" s="346">
        <v>474</v>
      </c>
      <c r="M51" s="347">
        <v>439</v>
      </c>
    </row>
    <row r="52" spans="2:13" ht="27.75" customHeight="1" x14ac:dyDescent="0.15">
      <c r="B52" s="1199"/>
      <c r="C52" s="1200"/>
      <c r="D52" s="104"/>
      <c r="E52" s="1203" t="s">
        <v>43</v>
      </c>
      <c r="F52" s="1203"/>
      <c r="G52" s="1203"/>
      <c r="H52" s="1204"/>
      <c r="I52" s="345">
        <v>10624</v>
      </c>
      <c r="J52" s="346">
        <v>10674</v>
      </c>
      <c r="K52" s="346">
        <v>10395</v>
      </c>
      <c r="L52" s="346">
        <v>9844</v>
      </c>
      <c r="M52" s="347">
        <v>9365</v>
      </c>
    </row>
    <row r="53" spans="2:13" ht="27.75" customHeight="1" thickBot="1" x14ac:dyDescent="0.2">
      <c r="B53" s="1210" t="s">
        <v>19</v>
      </c>
      <c r="C53" s="1211"/>
      <c r="D53" s="108"/>
      <c r="E53" s="1212" t="s">
        <v>44</v>
      </c>
      <c r="F53" s="1212"/>
      <c r="G53" s="1212"/>
      <c r="H53" s="1213"/>
      <c r="I53" s="348">
        <v>1674</v>
      </c>
      <c r="J53" s="349">
        <v>1907</v>
      </c>
      <c r="K53" s="349">
        <v>1536</v>
      </c>
      <c r="L53" s="349">
        <v>1489</v>
      </c>
      <c r="M53" s="350">
        <v>891</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RkBT3i+tx0AwHYcqelDCow23y2sWrhcngDH9j+xIvI9w2Pl8EXsSkSWVtIc4EdQ8H+PeZNsZUw1bAVsFfYI0Jw==" saltValue="tYUTcMkvPIGT+d4wb0n51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8" scale="88"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31" zoomScale="55" zoomScaleNormal="55" zoomScaleSheetLayoutView="100" workbookViewId="0">
      <selection activeCell="AM43" sqref="AN43:DC47"/>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528</v>
      </c>
      <c r="G54" s="117" t="s">
        <v>529</v>
      </c>
      <c r="H54" s="118" t="s">
        <v>530</v>
      </c>
    </row>
    <row r="55" spans="2:8" ht="52.5" customHeight="1" x14ac:dyDescent="0.15">
      <c r="B55" s="119"/>
      <c r="C55" s="1222" t="s">
        <v>46</v>
      </c>
      <c r="D55" s="1222"/>
      <c r="E55" s="1223"/>
      <c r="F55" s="120">
        <v>620</v>
      </c>
      <c r="G55" s="120">
        <v>620</v>
      </c>
      <c r="H55" s="121">
        <v>620</v>
      </c>
    </row>
    <row r="56" spans="2:8" ht="52.5" customHeight="1" x14ac:dyDescent="0.15">
      <c r="B56" s="122"/>
      <c r="C56" s="1224" t="s">
        <v>47</v>
      </c>
      <c r="D56" s="1224"/>
      <c r="E56" s="1225"/>
      <c r="F56" s="123">
        <v>1074</v>
      </c>
      <c r="G56" s="123">
        <v>977</v>
      </c>
      <c r="H56" s="124">
        <v>1151</v>
      </c>
    </row>
    <row r="57" spans="2:8" ht="53.25" customHeight="1" x14ac:dyDescent="0.15">
      <c r="B57" s="122"/>
      <c r="C57" s="1226" t="s">
        <v>48</v>
      </c>
      <c r="D57" s="1226"/>
      <c r="E57" s="1227"/>
      <c r="F57" s="125">
        <v>1804</v>
      </c>
      <c r="G57" s="125">
        <v>1739</v>
      </c>
      <c r="H57" s="126">
        <v>1880</v>
      </c>
    </row>
    <row r="58" spans="2:8" ht="45.75" customHeight="1" x14ac:dyDescent="0.15">
      <c r="B58" s="127"/>
      <c r="C58" s="1214" t="s">
        <v>553</v>
      </c>
      <c r="D58" s="1215"/>
      <c r="E58" s="1216"/>
      <c r="F58" s="128">
        <v>1093</v>
      </c>
      <c r="G58" s="128">
        <v>1092</v>
      </c>
      <c r="H58" s="129">
        <v>1207</v>
      </c>
    </row>
    <row r="59" spans="2:8" ht="45.75" customHeight="1" x14ac:dyDescent="0.15">
      <c r="B59" s="127"/>
      <c r="C59" s="1214" t="s">
        <v>554</v>
      </c>
      <c r="D59" s="1215"/>
      <c r="E59" s="1216"/>
      <c r="F59" s="128">
        <v>364</v>
      </c>
      <c r="G59" s="128">
        <v>376</v>
      </c>
      <c r="H59" s="129">
        <v>418</v>
      </c>
    </row>
    <row r="60" spans="2:8" ht="45.75" customHeight="1" x14ac:dyDescent="0.15">
      <c r="B60" s="127"/>
      <c r="C60" s="1214" t="s">
        <v>555</v>
      </c>
      <c r="D60" s="1215"/>
      <c r="E60" s="1216"/>
      <c r="F60" s="128">
        <v>88</v>
      </c>
      <c r="G60" s="128">
        <v>83</v>
      </c>
      <c r="H60" s="129">
        <v>83</v>
      </c>
    </row>
    <row r="61" spans="2:8" ht="45.75" customHeight="1" x14ac:dyDescent="0.15">
      <c r="B61" s="127"/>
      <c r="C61" s="1214" t="s">
        <v>556</v>
      </c>
      <c r="D61" s="1215"/>
      <c r="E61" s="1216"/>
      <c r="F61" s="128">
        <v>80</v>
      </c>
      <c r="G61" s="128">
        <v>77</v>
      </c>
      <c r="H61" s="129">
        <v>74</v>
      </c>
    </row>
    <row r="62" spans="2:8" ht="45.75" customHeight="1" thickBot="1" x14ac:dyDescent="0.2">
      <c r="B62" s="130"/>
      <c r="C62" s="1217" t="s">
        <v>557</v>
      </c>
      <c r="D62" s="1218"/>
      <c r="E62" s="1219"/>
      <c r="F62" s="131">
        <v>32</v>
      </c>
      <c r="G62" s="131">
        <v>36</v>
      </c>
      <c r="H62" s="132">
        <v>40</v>
      </c>
    </row>
    <row r="63" spans="2:8" ht="52.5" customHeight="1" thickBot="1" x14ac:dyDescent="0.2">
      <c r="B63" s="133"/>
      <c r="C63" s="1220" t="s">
        <v>49</v>
      </c>
      <c r="D63" s="1220"/>
      <c r="E63" s="1221"/>
      <c r="F63" s="134">
        <v>3498</v>
      </c>
      <c r="G63" s="134">
        <v>3337</v>
      </c>
      <c r="H63" s="135">
        <v>3651</v>
      </c>
    </row>
    <row r="64" spans="2:8" x14ac:dyDescent="0.15"/>
  </sheetData>
  <sheetProtection algorithmName="SHA-512" hashValue="Ezz79fjBCYsEfc4f5PSq8urpqzDq4cLvgM1vCJA4M9Kd0ugfIUuErmuEPOhfWscCqo0hKELbAiIP8dSAI4E3ow==" saltValue="QidrcpY8LILjCJTIIm0bN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DB9DDB-B05F-47A2-B3BA-A3DF31C2BE1F}">
  <sheetPr>
    <pageSetUpPr fitToPage="1"/>
  </sheetPr>
  <dimension ref="A1:DE85"/>
  <sheetViews>
    <sheetView showGridLines="0" topLeftCell="G28" zoomScale="85" zoomScaleNormal="85" zoomScaleSheetLayoutView="55" workbookViewId="0">
      <selection activeCell="AM43" sqref="AN43:DC47"/>
    </sheetView>
  </sheetViews>
  <sheetFormatPr defaultColWidth="0" defaultRowHeight="13.5" customHeight="1" zeroHeight="1" x14ac:dyDescent="0.15"/>
  <cols>
    <col min="1" max="1" width="6.375" style="255" customWidth="1"/>
    <col min="2" max="107" width="2.5" style="255" customWidth="1"/>
    <col min="108" max="108" width="6.125" style="261" customWidth="1"/>
    <col min="109" max="109" width="5.875" style="259" customWidth="1"/>
    <col min="110" max="16384" width="8.625" style="255" hidden="1"/>
  </cols>
  <sheetData>
    <row r="1" spans="1:109" ht="42.75" customHeight="1" x14ac:dyDescent="0.15">
      <c r="A1" s="351"/>
      <c r="B1" s="352"/>
      <c r="DD1" s="255"/>
      <c r="DE1" s="255"/>
    </row>
    <row r="2" spans="1:109" ht="25.5" customHeight="1" x14ac:dyDescent="0.15">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15">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x14ac:dyDescent="0.15">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x14ac:dyDescent="0.15">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x14ac:dyDescent="0.15">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x14ac:dyDescent="0.15">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x14ac:dyDescent="0.15">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x14ac:dyDescent="0.15">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x14ac:dyDescent="0.15">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x14ac:dyDescent="0.15">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x14ac:dyDescent="0.15">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x14ac:dyDescent="0.15">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x14ac:dyDescent="0.15">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x14ac:dyDescent="0.15">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x14ac:dyDescent="0.15">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x14ac:dyDescent="0.15">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x14ac:dyDescent="0.15">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x14ac:dyDescent="0.15">
      <c r="DD19" s="255"/>
      <c r="DE19" s="255"/>
    </row>
    <row r="20" spans="1:109" x14ac:dyDescent="0.15">
      <c r="DD20" s="255"/>
      <c r="DE20" s="255"/>
    </row>
    <row r="21" spans="1:109" ht="17.25" customHeight="1" x14ac:dyDescent="0.15">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15">
      <c r="B22" s="259"/>
    </row>
    <row r="23" spans="1:109" x14ac:dyDescent="0.15">
      <c r="B23" s="259"/>
    </row>
    <row r="24" spans="1:109" x14ac:dyDescent="0.15">
      <c r="B24" s="259"/>
    </row>
    <row r="25" spans="1:109" x14ac:dyDescent="0.15">
      <c r="B25" s="259"/>
    </row>
    <row r="26" spans="1:109" x14ac:dyDescent="0.15">
      <c r="B26" s="259"/>
    </row>
    <row r="27" spans="1:109" x14ac:dyDescent="0.15">
      <c r="B27" s="259"/>
    </row>
    <row r="28" spans="1:109" x14ac:dyDescent="0.15">
      <c r="B28" s="259"/>
    </row>
    <row r="29" spans="1:109" x14ac:dyDescent="0.15">
      <c r="B29" s="259"/>
    </row>
    <row r="30" spans="1:109" x14ac:dyDescent="0.15">
      <c r="B30" s="259"/>
    </row>
    <row r="31" spans="1:109" x14ac:dyDescent="0.15">
      <c r="B31" s="259"/>
    </row>
    <row r="32" spans="1:109" x14ac:dyDescent="0.15">
      <c r="B32" s="259"/>
    </row>
    <row r="33" spans="2:109" x14ac:dyDescent="0.15">
      <c r="B33" s="259"/>
    </row>
    <row r="34" spans="2:109" x14ac:dyDescent="0.15">
      <c r="B34" s="259"/>
    </row>
    <row r="35" spans="2:109" x14ac:dyDescent="0.15">
      <c r="B35" s="259"/>
    </row>
    <row r="36" spans="2:109" x14ac:dyDescent="0.15">
      <c r="B36" s="259"/>
    </row>
    <row r="37" spans="2:109" x14ac:dyDescent="0.15">
      <c r="B37" s="259"/>
    </row>
    <row r="38" spans="2:109" x14ac:dyDescent="0.15">
      <c r="B38" s="259"/>
    </row>
    <row r="39" spans="2:109" x14ac:dyDescent="0.15">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x14ac:dyDescent="0.15">
      <c r="B40" s="356"/>
      <c r="DD40" s="356"/>
      <c r="DE40" s="255"/>
    </row>
    <row r="41" spans="2:109" ht="17.25" x14ac:dyDescent="0.15">
      <c r="B41" s="256" t="s">
        <v>558</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x14ac:dyDescent="0.15">
      <c r="B42" s="259"/>
      <c r="G42" s="357"/>
      <c r="I42" s="358"/>
      <c r="J42" s="358"/>
      <c r="K42" s="358"/>
      <c r="AM42" s="357"/>
      <c r="AN42" s="357" t="s">
        <v>559</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15">
      <c r="B43" s="259"/>
      <c r="AN43" s="1250" t="s">
        <v>560</v>
      </c>
      <c r="AO43" s="1251"/>
      <c r="AP43" s="1251"/>
      <c r="AQ43" s="1251"/>
      <c r="AR43" s="1251"/>
      <c r="AS43" s="1251"/>
      <c r="AT43" s="1251"/>
      <c r="AU43" s="1251"/>
      <c r="AV43" s="1251"/>
      <c r="AW43" s="1251"/>
      <c r="AX43" s="1251"/>
      <c r="AY43" s="1251"/>
      <c r="AZ43" s="1251"/>
      <c r="BA43" s="1251"/>
      <c r="BB43" s="1251"/>
      <c r="BC43" s="1251"/>
      <c r="BD43" s="1251"/>
      <c r="BE43" s="1251"/>
      <c r="BF43" s="1251"/>
      <c r="BG43" s="1251"/>
      <c r="BH43" s="1251"/>
      <c r="BI43" s="1251"/>
      <c r="BJ43" s="1251"/>
      <c r="BK43" s="1251"/>
      <c r="BL43" s="1251"/>
      <c r="BM43" s="1251"/>
      <c r="BN43" s="1251"/>
      <c r="BO43" s="1251"/>
      <c r="BP43" s="1251"/>
      <c r="BQ43" s="1251"/>
      <c r="BR43" s="1251"/>
      <c r="BS43" s="1251"/>
      <c r="BT43" s="1251"/>
      <c r="BU43" s="1251"/>
      <c r="BV43" s="1251"/>
      <c r="BW43" s="1251"/>
      <c r="BX43" s="1251"/>
      <c r="BY43" s="1251"/>
      <c r="BZ43" s="1251"/>
      <c r="CA43" s="1251"/>
      <c r="CB43" s="1251"/>
      <c r="CC43" s="1251"/>
      <c r="CD43" s="1251"/>
      <c r="CE43" s="1251"/>
      <c r="CF43" s="1251"/>
      <c r="CG43" s="1251"/>
      <c r="CH43" s="1251"/>
      <c r="CI43" s="1251"/>
      <c r="CJ43" s="1251"/>
      <c r="CK43" s="1251"/>
      <c r="CL43" s="1251"/>
      <c r="CM43" s="1251"/>
      <c r="CN43" s="1251"/>
      <c r="CO43" s="1251"/>
      <c r="CP43" s="1251"/>
      <c r="CQ43" s="1251"/>
      <c r="CR43" s="1251"/>
      <c r="CS43" s="1251"/>
      <c r="CT43" s="1251"/>
      <c r="CU43" s="1251"/>
      <c r="CV43" s="1251"/>
      <c r="CW43" s="1251"/>
      <c r="CX43" s="1251"/>
      <c r="CY43" s="1251"/>
      <c r="CZ43" s="1251"/>
      <c r="DA43" s="1251"/>
      <c r="DB43" s="1251"/>
      <c r="DC43" s="1252"/>
    </row>
    <row r="44" spans="2:109" x14ac:dyDescent="0.15">
      <c r="B44" s="259"/>
      <c r="AN44" s="1253"/>
      <c r="AO44" s="1254"/>
      <c r="AP44" s="1254"/>
      <c r="AQ44" s="1254"/>
      <c r="AR44" s="1254"/>
      <c r="AS44" s="1254"/>
      <c r="AT44" s="1254"/>
      <c r="AU44" s="1254"/>
      <c r="AV44" s="1254"/>
      <c r="AW44" s="1254"/>
      <c r="AX44" s="1254"/>
      <c r="AY44" s="1254"/>
      <c r="AZ44" s="1254"/>
      <c r="BA44" s="1254"/>
      <c r="BB44" s="1254"/>
      <c r="BC44" s="1254"/>
      <c r="BD44" s="1254"/>
      <c r="BE44" s="1254"/>
      <c r="BF44" s="1254"/>
      <c r="BG44" s="1254"/>
      <c r="BH44" s="1254"/>
      <c r="BI44" s="1254"/>
      <c r="BJ44" s="1254"/>
      <c r="BK44" s="1254"/>
      <c r="BL44" s="1254"/>
      <c r="BM44" s="1254"/>
      <c r="BN44" s="1254"/>
      <c r="BO44" s="1254"/>
      <c r="BP44" s="1254"/>
      <c r="BQ44" s="1254"/>
      <c r="BR44" s="1254"/>
      <c r="BS44" s="1254"/>
      <c r="BT44" s="1254"/>
      <c r="BU44" s="1254"/>
      <c r="BV44" s="1254"/>
      <c r="BW44" s="1254"/>
      <c r="BX44" s="1254"/>
      <c r="BY44" s="1254"/>
      <c r="BZ44" s="1254"/>
      <c r="CA44" s="1254"/>
      <c r="CB44" s="1254"/>
      <c r="CC44" s="1254"/>
      <c r="CD44" s="1254"/>
      <c r="CE44" s="1254"/>
      <c r="CF44" s="1254"/>
      <c r="CG44" s="1254"/>
      <c r="CH44" s="1254"/>
      <c r="CI44" s="1254"/>
      <c r="CJ44" s="1254"/>
      <c r="CK44" s="1254"/>
      <c r="CL44" s="1254"/>
      <c r="CM44" s="1254"/>
      <c r="CN44" s="1254"/>
      <c r="CO44" s="1254"/>
      <c r="CP44" s="1254"/>
      <c r="CQ44" s="1254"/>
      <c r="CR44" s="1254"/>
      <c r="CS44" s="1254"/>
      <c r="CT44" s="1254"/>
      <c r="CU44" s="1254"/>
      <c r="CV44" s="1254"/>
      <c r="CW44" s="1254"/>
      <c r="CX44" s="1254"/>
      <c r="CY44" s="1254"/>
      <c r="CZ44" s="1254"/>
      <c r="DA44" s="1254"/>
      <c r="DB44" s="1254"/>
      <c r="DC44" s="1255"/>
    </row>
    <row r="45" spans="2:109" x14ac:dyDescent="0.15">
      <c r="B45" s="259"/>
      <c r="AN45" s="1253"/>
      <c r="AO45" s="1254"/>
      <c r="AP45" s="1254"/>
      <c r="AQ45" s="1254"/>
      <c r="AR45" s="1254"/>
      <c r="AS45" s="1254"/>
      <c r="AT45" s="1254"/>
      <c r="AU45" s="1254"/>
      <c r="AV45" s="1254"/>
      <c r="AW45" s="1254"/>
      <c r="AX45" s="1254"/>
      <c r="AY45" s="1254"/>
      <c r="AZ45" s="1254"/>
      <c r="BA45" s="1254"/>
      <c r="BB45" s="1254"/>
      <c r="BC45" s="1254"/>
      <c r="BD45" s="1254"/>
      <c r="BE45" s="1254"/>
      <c r="BF45" s="1254"/>
      <c r="BG45" s="1254"/>
      <c r="BH45" s="1254"/>
      <c r="BI45" s="1254"/>
      <c r="BJ45" s="1254"/>
      <c r="BK45" s="1254"/>
      <c r="BL45" s="1254"/>
      <c r="BM45" s="1254"/>
      <c r="BN45" s="1254"/>
      <c r="BO45" s="1254"/>
      <c r="BP45" s="1254"/>
      <c r="BQ45" s="1254"/>
      <c r="BR45" s="1254"/>
      <c r="BS45" s="1254"/>
      <c r="BT45" s="1254"/>
      <c r="BU45" s="1254"/>
      <c r="BV45" s="1254"/>
      <c r="BW45" s="1254"/>
      <c r="BX45" s="1254"/>
      <c r="BY45" s="1254"/>
      <c r="BZ45" s="1254"/>
      <c r="CA45" s="1254"/>
      <c r="CB45" s="1254"/>
      <c r="CC45" s="1254"/>
      <c r="CD45" s="1254"/>
      <c r="CE45" s="1254"/>
      <c r="CF45" s="1254"/>
      <c r="CG45" s="1254"/>
      <c r="CH45" s="1254"/>
      <c r="CI45" s="1254"/>
      <c r="CJ45" s="1254"/>
      <c r="CK45" s="1254"/>
      <c r="CL45" s="1254"/>
      <c r="CM45" s="1254"/>
      <c r="CN45" s="1254"/>
      <c r="CO45" s="1254"/>
      <c r="CP45" s="1254"/>
      <c r="CQ45" s="1254"/>
      <c r="CR45" s="1254"/>
      <c r="CS45" s="1254"/>
      <c r="CT45" s="1254"/>
      <c r="CU45" s="1254"/>
      <c r="CV45" s="1254"/>
      <c r="CW45" s="1254"/>
      <c r="CX45" s="1254"/>
      <c r="CY45" s="1254"/>
      <c r="CZ45" s="1254"/>
      <c r="DA45" s="1254"/>
      <c r="DB45" s="1254"/>
      <c r="DC45" s="1255"/>
    </row>
    <row r="46" spans="2:109" x14ac:dyDescent="0.15">
      <c r="B46" s="259"/>
      <c r="AN46" s="1253"/>
      <c r="AO46" s="1254"/>
      <c r="AP46" s="1254"/>
      <c r="AQ46" s="1254"/>
      <c r="AR46" s="1254"/>
      <c r="AS46" s="1254"/>
      <c r="AT46" s="1254"/>
      <c r="AU46" s="1254"/>
      <c r="AV46" s="1254"/>
      <c r="AW46" s="1254"/>
      <c r="AX46" s="1254"/>
      <c r="AY46" s="1254"/>
      <c r="AZ46" s="1254"/>
      <c r="BA46" s="1254"/>
      <c r="BB46" s="1254"/>
      <c r="BC46" s="1254"/>
      <c r="BD46" s="1254"/>
      <c r="BE46" s="1254"/>
      <c r="BF46" s="1254"/>
      <c r="BG46" s="1254"/>
      <c r="BH46" s="1254"/>
      <c r="BI46" s="1254"/>
      <c r="BJ46" s="1254"/>
      <c r="BK46" s="1254"/>
      <c r="BL46" s="1254"/>
      <c r="BM46" s="1254"/>
      <c r="BN46" s="1254"/>
      <c r="BO46" s="1254"/>
      <c r="BP46" s="1254"/>
      <c r="BQ46" s="1254"/>
      <c r="BR46" s="1254"/>
      <c r="BS46" s="1254"/>
      <c r="BT46" s="1254"/>
      <c r="BU46" s="1254"/>
      <c r="BV46" s="1254"/>
      <c r="BW46" s="1254"/>
      <c r="BX46" s="1254"/>
      <c r="BY46" s="1254"/>
      <c r="BZ46" s="1254"/>
      <c r="CA46" s="1254"/>
      <c r="CB46" s="1254"/>
      <c r="CC46" s="1254"/>
      <c r="CD46" s="1254"/>
      <c r="CE46" s="1254"/>
      <c r="CF46" s="1254"/>
      <c r="CG46" s="1254"/>
      <c r="CH46" s="1254"/>
      <c r="CI46" s="1254"/>
      <c r="CJ46" s="1254"/>
      <c r="CK46" s="1254"/>
      <c r="CL46" s="1254"/>
      <c r="CM46" s="1254"/>
      <c r="CN46" s="1254"/>
      <c r="CO46" s="1254"/>
      <c r="CP46" s="1254"/>
      <c r="CQ46" s="1254"/>
      <c r="CR46" s="1254"/>
      <c r="CS46" s="1254"/>
      <c r="CT46" s="1254"/>
      <c r="CU46" s="1254"/>
      <c r="CV46" s="1254"/>
      <c r="CW46" s="1254"/>
      <c r="CX46" s="1254"/>
      <c r="CY46" s="1254"/>
      <c r="CZ46" s="1254"/>
      <c r="DA46" s="1254"/>
      <c r="DB46" s="1254"/>
      <c r="DC46" s="1255"/>
    </row>
    <row r="47" spans="2:109" x14ac:dyDescent="0.15">
      <c r="B47" s="259"/>
      <c r="AN47" s="1256"/>
      <c r="AO47" s="1257"/>
      <c r="AP47" s="1257"/>
      <c r="AQ47" s="1257"/>
      <c r="AR47" s="1257"/>
      <c r="AS47" s="1257"/>
      <c r="AT47" s="1257"/>
      <c r="AU47" s="1257"/>
      <c r="AV47" s="1257"/>
      <c r="AW47" s="1257"/>
      <c r="AX47" s="1257"/>
      <c r="AY47" s="1257"/>
      <c r="AZ47" s="1257"/>
      <c r="BA47" s="1257"/>
      <c r="BB47" s="1257"/>
      <c r="BC47" s="1257"/>
      <c r="BD47" s="1257"/>
      <c r="BE47" s="1257"/>
      <c r="BF47" s="1257"/>
      <c r="BG47" s="1257"/>
      <c r="BH47" s="1257"/>
      <c r="BI47" s="1257"/>
      <c r="BJ47" s="1257"/>
      <c r="BK47" s="1257"/>
      <c r="BL47" s="1257"/>
      <c r="BM47" s="1257"/>
      <c r="BN47" s="1257"/>
      <c r="BO47" s="1257"/>
      <c r="BP47" s="1257"/>
      <c r="BQ47" s="1257"/>
      <c r="BR47" s="1257"/>
      <c r="BS47" s="1257"/>
      <c r="BT47" s="1257"/>
      <c r="BU47" s="1257"/>
      <c r="BV47" s="1257"/>
      <c r="BW47" s="1257"/>
      <c r="BX47" s="1257"/>
      <c r="BY47" s="1257"/>
      <c r="BZ47" s="1257"/>
      <c r="CA47" s="1257"/>
      <c r="CB47" s="1257"/>
      <c r="CC47" s="1257"/>
      <c r="CD47" s="1257"/>
      <c r="CE47" s="1257"/>
      <c r="CF47" s="1257"/>
      <c r="CG47" s="1257"/>
      <c r="CH47" s="1257"/>
      <c r="CI47" s="1257"/>
      <c r="CJ47" s="1257"/>
      <c r="CK47" s="1257"/>
      <c r="CL47" s="1257"/>
      <c r="CM47" s="1257"/>
      <c r="CN47" s="1257"/>
      <c r="CO47" s="1257"/>
      <c r="CP47" s="1257"/>
      <c r="CQ47" s="1257"/>
      <c r="CR47" s="1257"/>
      <c r="CS47" s="1257"/>
      <c r="CT47" s="1257"/>
      <c r="CU47" s="1257"/>
      <c r="CV47" s="1257"/>
      <c r="CW47" s="1257"/>
      <c r="CX47" s="1257"/>
      <c r="CY47" s="1257"/>
      <c r="CZ47" s="1257"/>
      <c r="DA47" s="1257"/>
      <c r="DB47" s="1257"/>
      <c r="DC47" s="1258"/>
    </row>
    <row r="48" spans="2:109" x14ac:dyDescent="0.15">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x14ac:dyDescent="0.15">
      <c r="B49" s="259"/>
      <c r="AN49" s="255" t="s">
        <v>561</v>
      </c>
    </row>
    <row r="50" spans="1:109" x14ac:dyDescent="0.15">
      <c r="B50" s="259"/>
      <c r="G50" s="1234"/>
      <c r="H50" s="1234"/>
      <c r="I50" s="1234"/>
      <c r="J50" s="1234"/>
      <c r="K50" s="360"/>
      <c r="L50" s="360"/>
      <c r="M50" s="361"/>
      <c r="N50" s="361"/>
      <c r="AN50" s="1237"/>
      <c r="AO50" s="1238"/>
      <c r="AP50" s="1238"/>
      <c r="AQ50" s="1238"/>
      <c r="AR50" s="1238"/>
      <c r="AS50" s="1238"/>
      <c r="AT50" s="1238"/>
      <c r="AU50" s="1238"/>
      <c r="AV50" s="1238"/>
      <c r="AW50" s="1238"/>
      <c r="AX50" s="1238"/>
      <c r="AY50" s="1238"/>
      <c r="AZ50" s="1238"/>
      <c r="BA50" s="1238"/>
      <c r="BB50" s="1238"/>
      <c r="BC50" s="1238"/>
      <c r="BD50" s="1238"/>
      <c r="BE50" s="1238"/>
      <c r="BF50" s="1238"/>
      <c r="BG50" s="1238"/>
      <c r="BH50" s="1238"/>
      <c r="BI50" s="1238"/>
      <c r="BJ50" s="1238"/>
      <c r="BK50" s="1238"/>
      <c r="BL50" s="1238"/>
      <c r="BM50" s="1238"/>
      <c r="BN50" s="1238"/>
      <c r="BO50" s="1239"/>
      <c r="BP50" s="1233" t="s">
        <v>526</v>
      </c>
      <c r="BQ50" s="1233"/>
      <c r="BR50" s="1233"/>
      <c r="BS50" s="1233"/>
      <c r="BT50" s="1233"/>
      <c r="BU50" s="1233"/>
      <c r="BV50" s="1233"/>
      <c r="BW50" s="1233"/>
      <c r="BX50" s="1233" t="s">
        <v>527</v>
      </c>
      <c r="BY50" s="1233"/>
      <c r="BZ50" s="1233"/>
      <c r="CA50" s="1233"/>
      <c r="CB50" s="1233"/>
      <c r="CC50" s="1233"/>
      <c r="CD50" s="1233"/>
      <c r="CE50" s="1233"/>
      <c r="CF50" s="1233" t="s">
        <v>528</v>
      </c>
      <c r="CG50" s="1233"/>
      <c r="CH50" s="1233"/>
      <c r="CI50" s="1233"/>
      <c r="CJ50" s="1233"/>
      <c r="CK50" s="1233"/>
      <c r="CL50" s="1233"/>
      <c r="CM50" s="1233"/>
      <c r="CN50" s="1233" t="s">
        <v>529</v>
      </c>
      <c r="CO50" s="1233"/>
      <c r="CP50" s="1233"/>
      <c r="CQ50" s="1233"/>
      <c r="CR50" s="1233"/>
      <c r="CS50" s="1233"/>
      <c r="CT50" s="1233"/>
      <c r="CU50" s="1233"/>
      <c r="CV50" s="1233" t="s">
        <v>530</v>
      </c>
      <c r="CW50" s="1233"/>
      <c r="CX50" s="1233"/>
      <c r="CY50" s="1233"/>
      <c r="CZ50" s="1233"/>
      <c r="DA50" s="1233"/>
      <c r="DB50" s="1233"/>
      <c r="DC50" s="1233"/>
    </row>
    <row r="51" spans="1:109" ht="13.5" customHeight="1" x14ac:dyDescent="0.15">
      <c r="B51" s="259"/>
      <c r="G51" s="1236"/>
      <c r="H51" s="1236"/>
      <c r="I51" s="1249"/>
      <c r="J51" s="1249"/>
      <c r="K51" s="1235"/>
      <c r="L51" s="1235"/>
      <c r="M51" s="1235"/>
      <c r="N51" s="1235"/>
      <c r="AM51" s="359"/>
      <c r="AN51" s="1231" t="s">
        <v>562</v>
      </c>
      <c r="AO51" s="1231"/>
      <c r="AP51" s="1231"/>
      <c r="AQ51" s="1231"/>
      <c r="AR51" s="1231"/>
      <c r="AS51" s="1231"/>
      <c r="AT51" s="1231"/>
      <c r="AU51" s="1231"/>
      <c r="AV51" s="1231"/>
      <c r="AW51" s="1231"/>
      <c r="AX51" s="1231"/>
      <c r="AY51" s="1231"/>
      <c r="AZ51" s="1231"/>
      <c r="BA51" s="1231"/>
      <c r="BB51" s="1231" t="s">
        <v>563</v>
      </c>
      <c r="BC51" s="1231"/>
      <c r="BD51" s="1231"/>
      <c r="BE51" s="1231"/>
      <c r="BF51" s="1231"/>
      <c r="BG51" s="1231"/>
      <c r="BH51" s="1231"/>
      <c r="BI51" s="1231"/>
      <c r="BJ51" s="1231"/>
      <c r="BK51" s="1231"/>
      <c r="BL51" s="1231"/>
      <c r="BM51" s="1231"/>
      <c r="BN51" s="1231"/>
      <c r="BO51" s="1231"/>
      <c r="BP51" s="1228">
        <v>54.9</v>
      </c>
      <c r="BQ51" s="1228"/>
      <c r="BR51" s="1228"/>
      <c r="BS51" s="1228"/>
      <c r="BT51" s="1228"/>
      <c r="BU51" s="1228"/>
      <c r="BV51" s="1228"/>
      <c r="BW51" s="1228"/>
      <c r="BX51" s="1228">
        <v>60.3</v>
      </c>
      <c r="BY51" s="1228"/>
      <c r="BZ51" s="1228"/>
      <c r="CA51" s="1228"/>
      <c r="CB51" s="1228"/>
      <c r="CC51" s="1228"/>
      <c r="CD51" s="1228"/>
      <c r="CE51" s="1228"/>
      <c r="CF51" s="1228">
        <v>45.5</v>
      </c>
      <c r="CG51" s="1228"/>
      <c r="CH51" s="1228"/>
      <c r="CI51" s="1228"/>
      <c r="CJ51" s="1228"/>
      <c r="CK51" s="1228"/>
      <c r="CL51" s="1228"/>
      <c r="CM51" s="1228"/>
      <c r="CN51" s="1228">
        <v>44.9</v>
      </c>
      <c r="CO51" s="1228"/>
      <c r="CP51" s="1228"/>
      <c r="CQ51" s="1228"/>
      <c r="CR51" s="1228"/>
      <c r="CS51" s="1228"/>
      <c r="CT51" s="1228"/>
      <c r="CU51" s="1228"/>
      <c r="CV51" s="1228">
        <v>26.7</v>
      </c>
      <c r="CW51" s="1228"/>
      <c r="CX51" s="1228"/>
      <c r="CY51" s="1228"/>
      <c r="CZ51" s="1228"/>
      <c r="DA51" s="1228"/>
      <c r="DB51" s="1228"/>
      <c r="DC51" s="1228"/>
    </row>
    <row r="52" spans="1:109" x14ac:dyDescent="0.15">
      <c r="B52" s="259"/>
      <c r="G52" s="1236"/>
      <c r="H52" s="1236"/>
      <c r="I52" s="1249"/>
      <c r="J52" s="1249"/>
      <c r="K52" s="1235"/>
      <c r="L52" s="1235"/>
      <c r="M52" s="1235"/>
      <c r="N52" s="1235"/>
      <c r="AM52" s="359"/>
      <c r="AN52" s="1231"/>
      <c r="AO52" s="1231"/>
      <c r="AP52" s="1231"/>
      <c r="AQ52" s="1231"/>
      <c r="AR52" s="1231"/>
      <c r="AS52" s="1231"/>
      <c r="AT52" s="1231"/>
      <c r="AU52" s="1231"/>
      <c r="AV52" s="1231"/>
      <c r="AW52" s="1231"/>
      <c r="AX52" s="1231"/>
      <c r="AY52" s="1231"/>
      <c r="AZ52" s="1231"/>
      <c r="BA52" s="1231"/>
      <c r="BB52" s="1231"/>
      <c r="BC52" s="1231"/>
      <c r="BD52" s="1231"/>
      <c r="BE52" s="1231"/>
      <c r="BF52" s="1231"/>
      <c r="BG52" s="1231"/>
      <c r="BH52" s="1231"/>
      <c r="BI52" s="1231"/>
      <c r="BJ52" s="1231"/>
      <c r="BK52" s="1231"/>
      <c r="BL52" s="1231"/>
      <c r="BM52" s="1231"/>
      <c r="BN52" s="1231"/>
      <c r="BO52" s="1231"/>
      <c r="BP52" s="1228"/>
      <c r="BQ52" s="1228"/>
      <c r="BR52" s="1228"/>
      <c r="BS52" s="1228"/>
      <c r="BT52" s="1228"/>
      <c r="BU52" s="1228"/>
      <c r="BV52" s="1228"/>
      <c r="BW52" s="1228"/>
      <c r="BX52" s="1228"/>
      <c r="BY52" s="1228"/>
      <c r="BZ52" s="1228"/>
      <c r="CA52" s="1228"/>
      <c r="CB52" s="1228"/>
      <c r="CC52" s="1228"/>
      <c r="CD52" s="1228"/>
      <c r="CE52" s="1228"/>
      <c r="CF52" s="1228"/>
      <c r="CG52" s="1228"/>
      <c r="CH52" s="1228"/>
      <c r="CI52" s="1228"/>
      <c r="CJ52" s="1228"/>
      <c r="CK52" s="1228"/>
      <c r="CL52" s="1228"/>
      <c r="CM52" s="1228"/>
      <c r="CN52" s="1228"/>
      <c r="CO52" s="1228"/>
      <c r="CP52" s="1228"/>
      <c r="CQ52" s="1228"/>
      <c r="CR52" s="1228"/>
      <c r="CS52" s="1228"/>
      <c r="CT52" s="1228"/>
      <c r="CU52" s="1228"/>
      <c r="CV52" s="1228"/>
      <c r="CW52" s="1228"/>
      <c r="CX52" s="1228"/>
      <c r="CY52" s="1228"/>
      <c r="CZ52" s="1228"/>
      <c r="DA52" s="1228"/>
      <c r="DB52" s="1228"/>
      <c r="DC52" s="1228"/>
    </row>
    <row r="53" spans="1:109" x14ac:dyDescent="0.15">
      <c r="A53" s="358"/>
      <c r="B53" s="259"/>
      <c r="G53" s="1236"/>
      <c r="H53" s="1236"/>
      <c r="I53" s="1234"/>
      <c r="J53" s="1234"/>
      <c r="K53" s="1235"/>
      <c r="L53" s="1235"/>
      <c r="M53" s="1235"/>
      <c r="N53" s="1235"/>
      <c r="AM53" s="359"/>
      <c r="AN53" s="1231"/>
      <c r="AO53" s="1231"/>
      <c r="AP53" s="1231"/>
      <c r="AQ53" s="1231"/>
      <c r="AR53" s="1231"/>
      <c r="AS53" s="1231"/>
      <c r="AT53" s="1231"/>
      <c r="AU53" s="1231"/>
      <c r="AV53" s="1231"/>
      <c r="AW53" s="1231"/>
      <c r="AX53" s="1231"/>
      <c r="AY53" s="1231"/>
      <c r="AZ53" s="1231"/>
      <c r="BA53" s="1231"/>
      <c r="BB53" s="1231" t="s">
        <v>564</v>
      </c>
      <c r="BC53" s="1231"/>
      <c r="BD53" s="1231"/>
      <c r="BE53" s="1231"/>
      <c r="BF53" s="1231"/>
      <c r="BG53" s="1231"/>
      <c r="BH53" s="1231"/>
      <c r="BI53" s="1231"/>
      <c r="BJ53" s="1231"/>
      <c r="BK53" s="1231"/>
      <c r="BL53" s="1231"/>
      <c r="BM53" s="1231"/>
      <c r="BN53" s="1231"/>
      <c r="BO53" s="1231"/>
      <c r="BP53" s="1228">
        <v>51.1</v>
      </c>
      <c r="BQ53" s="1228"/>
      <c r="BR53" s="1228"/>
      <c r="BS53" s="1228"/>
      <c r="BT53" s="1228"/>
      <c r="BU53" s="1228"/>
      <c r="BV53" s="1228"/>
      <c r="BW53" s="1228"/>
      <c r="BX53" s="1228">
        <v>52</v>
      </c>
      <c r="BY53" s="1228"/>
      <c r="BZ53" s="1228"/>
      <c r="CA53" s="1228"/>
      <c r="CB53" s="1228"/>
      <c r="CC53" s="1228"/>
      <c r="CD53" s="1228"/>
      <c r="CE53" s="1228"/>
      <c r="CF53" s="1228">
        <v>54</v>
      </c>
      <c r="CG53" s="1228"/>
      <c r="CH53" s="1228"/>
      <c r="CI53" s="1228"/>
      <c r="CJ53" s="1228"/>
      <c r="CK53" s="1228"/>
      <c r="CL53" s="1228"/>
      <c r="CM53" s="1228"/>
      <c r="CN53" s="1228">
        <v>56.4</v>
      </c>
      <c r="CO53" s="1228"/>
      <c r="CP53" s="1228"/>
      <c r="CQ53" s="1228"/>
      <c r="CR53" s="1228"/>
      <c r="CS53" s="1228"/>
      <c r="CT53" s="1228"/>
      <c r="CU53" s="1228"/>
      <c r="CV53" s="1228">
        <v>58.5</v>
      </c>
      <c r="CW53" s="1228"/>
      <c r="CX53" s="1228"/>
      <c r="CY53" s="1228"/>
      <c r="CZ53" s="1228"/>
      <c r="DA53" s="1228"/>
      <c r="DB53" s="1228"/>
      <c r="DC53" s="1228"/>
    </row>
    <row r="54" spans="1:109" x14ac:dyDescent="0.15">
      <c r="A54" s="358"/>
      <c r="B54" s="259"/>
      <c r="G54" s="1236"/>
      <c r="H54" s="1236"/>
      <c r="I54" s="1234"/>
      <c r="J54" s="1234"/>
      <c r="K54" s="1235"/>
      <c r="L54" s="1235"/>
      <c r="M54" s="1235"/>
      <c r="N54" s="1235"/>
      <c r="AM54" s="359"/>
      <c r="AN54" s="1231"/>
      <c r="AO54" s="1231"/>
      <c r="AP54" s="1231"/>
      <c r="AQ54" s="1231"/>
      <c r="AR54" s="1231"/>
      <c r="AS54" s="1231"/>
      <c r="AT54" s="1231"/>
      <c r="AU54" s="1231"/>
      <c r="AV54" s="1231"/>
      <c r="AW54" s="1231"/>
      <c r="AX54" s="1231"/>
      <c r="AY54" s="1231"/>
      <c r="AZ54" s="1231"/>
      <c r="BA54" s="1231"/>
      <c r="BB54" s="1231"/>
      <c r="BC54" s="1231"/>
      <c r="BD54" s="1231"/>
      <c r="BE54" s="1231"/>
      <c r="BF54" s="1231"/>
      <c r="BG54" s="1231"/>
      <c r="BH54" s="1231"/>
      <c r="BI54" s="1231"/>
      <c r="BJ54" s="1231"/>
      <c r="BK54" s="1231"/>
      <c r="BL54" s="1231"/>
      <c r="BM54" s="1231"/>
      <c r="BN54" s="1231"/>
      <c r="BO54" s="1231"/>
      <c r="BP54" s="1228"/>
      <c r="BQ54" s="1228"/>
      <c r="BR54" s="1228"/>
      <c r="BS54" s="1228"/>
      <c r="BT54" s="1228"/>
      <c r="BU54" s="1228"/>
      <c r="BV54" s="1228"/>
      <c r="BW54" s="1228"/>
      <c r="BX54" s="1228"/>
      <c r="BY54" s="1228"/>
      <c r="BZ54" s="1228"/>
      <c r="CA54" s="1228"/>
      <c r="CB54" s="1228"/>
      <c r="CC54" s="1228"/>
      <c r="CD54" s="1228"/>
      <c r="CE54" s="1228"/>
      <c r="CF54" s="1228"/>
      <c r="CG54" s="1228"/>
      <c r="CH54" s="1228"/>
      <c r="CI54" s="1228"/>
      <c r="CJ54" s="1228"/>
      <c r="CK54" s="1228"/>
      <c r="CL54" s="1228"/>
      <c r="CM54" s="1228"/>
      <c r="CN54" s="1228"/>
      <c r="CO54" s="1228"/>
      <c r="CP54" s="1228"/>
      <c r="CQ54" s="1228"/>
      <c r="CR54" s="1228"/>
      <c r="CS54" s="1228"/>
      <c r="CT54" s="1228"/>
      <c r="CU54" s="1228"/>
      <c r="CV54" s="1228"/>
      <c r="CW54" s="1228"/>
      <c r="CX54" s="1228"/>
      <c r="CY54" s="1228"/>
      <c r="CZ54" s="1228"/>
      <c r="DA54" s="1228"/>
      <c r="DB54" s="1228"/>
      <c r="DC54" s="1228"/>
    </row>
    <row r="55" spans="1:109" x14ac:dyDescent="0.15">
      <c r="A55" s="358"/>
      <c r="B55" s="259"/>
      <c r="G55" s="1234"/>
      <c r="H55" s="1234"/>
      <c r="I55" s="1234"/>
      <c r="J55" s="1234"/>
      <c r="K55" s="1235"/>
      <c r="L55" s="1235"/>
      <c r="M55" s="1235"/>
      <c r="N55" s="1235"/>
      <c r="AN55" s="1233" t="s">
        <v>565</v>
      </c>
      <c r="AO55" s="1233"/>
      <c r="AP55" s="1233"/>
      <c r="AQ55" s="1233"/>
      <c r="AR55" s="1233"/>
      <c r="AS55" s="1233"/>
      <c r="AT55" s="1233"/>
      <c r="AU55" s="1233"/>
      <c r="AV55" s="1233"/>
      <c r="AW55" s="1233"/>
      <c r="AX55" s="1233"/>
      <c r="AY55" s="1233"/>
      <c r="AZ55" s="1233"/>
      <c r="BA55" s="1233"/>
      <c r="BB55" s="1231" t="s">
        <v>563</v>
      </c>
      <c r="BC55" s="1231"/>
      <c r="BD55" s="1231"/>
      <c r="BE55" s="1231"/>
      <c r="BF55" s="1231"/>
      <c r="BG55" s="1231"/>
      <c r="BH55" s="1231"/>
      <c r="BI55" s="1231"/>
      <c r="BJ55" s="1231"/>
      <c r="BK55" s="1231"/>
      <c r="BL55" s="1231"/>
      <c r="BM55" s="1231"/>
      <c r="BN55" s="1231"/>
      <c r="BO55" s="1231"/>
      <c r="BP55" s="1228">
        <v>0</v>
      </c>
      <c r="BQ55" s="1228"/>
      <c r="BR55" s="1228"/>
      <c r="BS55" s="1228"/>
      <c r="BT55" s="1228"/>
      <c r="BU55" s="1228"/>
      <c r="BV55" s="1228"/>
      <c r="BW55" s="1228"/>
      <c r="BX55" s="1228">
        <v>0</v>
      </c>
      <c r="BY55" s="1228"/>
      <c r="BZ55" s="1228"/>
      <c r="CA55" s="1228"/>
      <c r="CB55" s="1228"/>
      <c r="CC55" s="1228"/>
      <c r="CD55" s="1228"/>
      <c r="CE55" s="1228"/>
      <c r="CF55" s="1228">
        <v>0</v>
      </c>
      <c r="CG55" s="1228"/>
      <c r="CH55" s="1228"/>
      <c r="CI55" s="1228"/>
      <c r="CJ55" s="1228"/>
      <c r="CK55" s="1228"/>
      <c r="CL55" s="1228"/>
      <c r="CM55" s="1228"/>
      <c r="CN55" s="1228">
        <v>0</v>
      </c>
      <c r="CO55" s="1228"/>
      <c r="CP55" s="1228"/>
      <c r="CQ55" s="1228"/>
      <c r="CR55" s="1228"/>
      <c r="CS55" s="1228"/>
      <c r="CT55" s="1228"/>
      <c r="CU55" s="1228"/>
      <c r="CV55" s="1228">
        <v>0</v>
      </c>
      <c r="CW55" s="1228"/>
      <c r="CX55" s="1228"/>
      <c r="CY55" s="1228"/>
      <c r="CZ55" s="1228"/>
      <c r="DA55" s="1228"/>
      <c r="DB55" s="1228"/>
      <c r="DC55" s="1228"/>
    </row>
    <row r="56" spans="1:109" x14ac:dyDescent="0.15">
      <c r="A56" s="358"/>
      <c r="B56" s="259"/>
      <c r="G56" s="1234"/>
      <c r="H56" s="1234"/>
      <c r="I56" s="1234"/>
      <c r="J56" s="1234"/>
      <c r="K56" s="1235"/>
      <c r="L56" s="1235"/>
      <c r="M56" s="1235"/>
      <c r="N56" s="1235"/>
      <c r="AN56" s="1233"/>
      <c r="AO56" s="1233"/>
      <c r="AP56" s="1233"/>
      <c r="AQ56" s="1233"/>
      <c r="AR56" s="1233"/>
      <c r="AS56" s="1233"/>
      <c r="AT56" s="1233"/>
      <c r="AU56" s="1233"/>
      <c r="AV56" s="1233"/>
      <c r="AW56" s="1233"/>
      <c r="AX56" s="1233"/>
      <c r="AY56" s="1233"/>
      <c r="AZ56" s="1233"/>
      <c r="BA56" s="1233"/>
      <c r="BB56" s="1231"/>
      <c r="BC56" s="1231"/>
      <c r="BD56" s="1231"/>
      <c r="BE56" s="1231"/>
      <c r="BF56" s="1231"/>
      <c r="BG56" s="1231"/>
      <c r="BH56" s="1231"/>
      <c r="BI56" s="1231"/>
      <c r="BJ56" s="1231"/>
      <c r="BK56" s="1231"/>
      <c r="BL56" s="1231"/>
      <c r="BM56" s="1231"/>
      <c r="BN56" s="1231"/>
      <c r="BO56" s="1231"/>
      <c r="BP56" s="1228"/>
      <c r="BQ56" s="1228"/>
      <c r="BR56" s="1228"/>
      <c r="BS56" s="1228"/>
      <c r="BT56" s="1228"/>
      <c r="BU56" s="1228"/>
      <c r="BV56" s="1228"/>
      <c r="BW56" s="1228"/>
      <c r="BX56" s="1228"/>
      <c r="BY56" s="1228"/>
      <c r="BZ56" s="1228"/>
      <c r="CA56" s="1228"/>
      <c r="CB56" s="1228"/>
      <c r="CC56" s="1228"/>
      <c r="CD56" s="1228"/>
      <c r="CE56" s="1228"/>
      <c r="CF56" s="1228"/>
      <c r="CG56" s="1228"/>
      <c r="CH56" s="1228"/>
      <c r="CI56" s="1228"/>
      <c r="CJ56" s="1228"/>
      <c r="CK56" s="1228"/>
      <c r="CL56" s="1228"/>
      <c r="CM56" s="1228"/>
      <c r="CN56" s="1228"/>
      <c r="CO56" s="1228"/>
      <c r="CP56" s="1228"/>
      <c r="CQ56" s="1228"/>
      <c r="CR56" s="1228"/>
      <c r="CS56" s="1228"/>
      <c r="CT56" s="1228"/>
      <c r="CU56" s="1228"/>
      <c r="CV56" s="1228"/>
      <c r="CW56" s="1228"/>
      <c r="CX56" s="1228"/>
      <c r="CY56" s="1228"/>
      <c r="CZ56" s="1228"/>
      <c r="DA56" s="1228"/>
      <c r="DB56" s="1228"/>
      <c r="DC56" s="1228"/>
    </row>
    <row r="57" spans="1:109" s="358" customFormat="1" x14ac:dyDescent="0.15">
      <c r="B57" s="362"/>
      <c r="G57" s="1234"/>
      <c r="H57" s="1234"/>
      <c r="I57" s="1229"/>
      <c r="J57" s="1229"/>
      <c r="K57" s="1235"/>
      <c r="L57" s="1235"/>
      <c r="M57" s="1235"/>
      <c r="N57" s="1235"/>
      <c r="AM57" s="255"/>
      <c r="AN57" s="1233"/>
      <c r="AO57" s="1233"/>
      <c r="AP57" s="1233"/>
      <c r="AQ57" s="1233"/>
      <c r="AR57" s="1233"/>
      <c r="AS57" s="1233"/>
      <c r="AT57" s="1233"/>
      <c r="AU57" s="1233"/>
      <c r="AV57" s="1233"/>
      <c r="AW57" s="1233"/>
      <c r="AX57" s="1233"/>
      <c r="AY57" s="1233"/>
      <c r="AZ57" s="1233"/>
      <c r="BA57" s="1233"/>
      <c r="BB57" s="1231" t="s">
        <v>564</v>
      </c>
      <c r="BC57" s="1231"/>
      <c r="BD57" s="1231"/>
      <c r="BE57" s="1231"/>
      <c r="BF57" s="1231"/>
      <c r="BG57" s="1231"/>
      <c r="BH57" s="1231"/>
      <c r="BI57" s="1231"/>
      <c r="BJ57" s="1231"/>
      <c r="BK57" s="1231"/>
      <c r="BL57" s="1231"/>
      <c r="BM57" s="1231"/>
      <c r="BN57" s="1231"/>
      <c r="BO57" s="1231"/>
      <c r="BP57" s="1228">
        <v>61.6</v>
      </c>
      <c r="BQ57" s="1228"/>
      <c r="BR57" s="1228"/>
      <c r="BS57" s="1228"/>
      <c r="BT57" s="1228"/>
      <c r="BU57" s="1228"/>
      <c r="BV57" s="1228"/>
      <c r="BW57" s="1228"/>
      <c r="BX57" s="1228">
        <v>61</v>
      </c>
      <c r="BY57" s="1228"/>
      <c r="BZ57" s="1228"/>
      <c r="CA57" s="1228"/>
      <c r="CB57" s="1228"/>
      <c r="CC57" s="1228"/>
      <c r="CD57" s="1228"/>
      <c r="CE57" s="1228"/>
      <c r="CF57" s="1228">
        <v>62.2</v>
      </c>
      <c r="CG57" s="1228"/>
      <c r="CH57" s="1228"/>
      <c r="CI57" s="1228"/>
      <c r="CJ57" s="1228"/>
      <c r="CK57" s="1228"/>
      <c r="CL57" s="1228"/>
      <c r="CM57" s="1228"/>
      <c r="CN57" s="1228">
        <v>63.6</v>
      </c>
      <c r="CO57" s="1228"/>
      <c r="CP57" s="1228"/>
      <c r="CQ57" s="1228"/>
      <c r="CR57" s="1228"/>
      <c r="CS57" s="1228"/>
      <c r="CT57" s="1228"/>
      <c r="CU57" s="1228"/>
      <c r="CV57" s="1228">
        <v>65.900000000000006</v>
      </c>
      <c r="CW57" s="1228"/>
      <c r="CX57" s="1228"/>
      <c r="CY57" s="1228"/>
      <c r="CZ57" s="1228"/>
      <c r="DA57" s="1228"/>
      <c r="DB57" s="1228"/>
      <c r="DC57" s="1228"/>
      <c r="DD57" s="363"/>
      <c r="DE57" s="362"/>
    </row>
    <row r="58" spans="1:109" s="358" customFormat="1" x14ac:dyDescent="0.15">
      <c r="A58" s="255"/>
      <c r="B58" s="362"/>
      <c r="G58" s="1234"/>
      <c r="H58" s="1234"/>
      <c r="I58" s="1229"/>
      <c r="J58" s="1229"/>
      <c r="K58" s="1235"/>
      <c r="L58" s="1235"/>
      <c r="M58" s="1235"/>
      <c r="N58" s="1235"/>
      <c r="AM58" s="255"/>
      <c r="AN58" s="1233"/>
      <c r="AO58" s="1233"/>
      <c r="AP58" s="1233"/>
      <c r="AQ58" s="1233"/>
      <c r="AR58" s="1233"/>
      <c r="AS58" s="1233"/>
      <c r="AT58" s="1233"/>
      <c r="AU58" s="1233"/>
      <c r="AV58" s="1233"/>
      <c r="AW58" s="1233"/>
      <c r="AX58" s="1233"/>
      <c r="AY58" s="1233"/>
      <c r="AZ58" s="1233"/>
      <c r="BA58" s="1233"/>
      <c r="BB58" s="1231"/>
      <c r="BC58" s="1231"/>
      <c r="BD58" s="1231"/>
      <c r="BE58" s="1231"/>
      <c r="BF58" s="1231"/>
      <c r="BG58" s="1231"/>
      <c r="BH58" s="1231"/>
      <c r="BI58" s="1231"/>
      <c r="BJ58" s="1231"/>
      <c r="BK58" s="1231"/>
      <c r="BL58" s="1231"/>
      <c r="BM58" s="1231"/>
      <c r="BN58" s="1231"/>
      <c r="BO58" s="1231"/>
      <c r="BP58" s="1228"/>
      <c r="BQ58" s="1228"/>
      <c r="BR58" s="1228"/>
      <c r="BS58" s="1228"/>
      <c r="BT58" s="1228"/>
      <c r="BU58" s="1228"/>
      <c r="BV58" s="1228"/>
      <c r="BW58" s="1228"/>
      <c r="BX58" s="1228"/>
      <c r="BY58" s="1228"/>
      <c r="BZ58" s="1228"/>
      <c r="CA58" s="1228"/>
      <c r="CB58" s="1228"/>
      <c r="CC58" s="1228"/>
      <c r="CD58" s="1228"/>
      <c r="CE58" s="1228"/>
      <c r="CF58" s="1228"/>
      <c r="CG58" s="1228"/>
      <c r="CH58" s="1228"/>
      <c r="CI58" s="1228"/>
      <c r="CJ58" s="1228"/>
      <c r="CK58" s="1228"/>
      <c r="CL58" s="1228"/>
      <c r="CM58" s="1228"/>
      <c r="CN58" s="1228"/>
      <c r="CO58" s="1228"/>
      <c r="CP58" s="1228"/>
      <c r="CQ58" s="1228"/>
      <c r="CR58" s="1228"/>
      <c r="CS58" s="1228"/>
      <c r="CT58" s="1228"/>
      <c r="CU58" s="1228"/>
      <c r="CV58" s="1228"/>
      <c r="CW58" s="1228"/>
      <c r="CX58" s="1228"/>
      <c r="CY58" s="1228"/>
      <c r="CZ58" s="1228"/>
      <c r="DA58" s="1228"/>
      <c r="DB58" s="1228"/>
      <c r="DC58" s="1228"/>
      <c r="DD58" s="363"/>
      <c r="DE58" s="362"/>
    </row>
    <row r="59" spans="1:109" s="358" customFormat="1" x14ac:dyDescent="0.15">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x14ac:dyDescent="0.15">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x14ac:dyDescent="0.15">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x14ac:dyDescent="0.15">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7.25" x14ac:dyDescent="0.15">
      <c r="B63" s="312" t="s">
        <v>566</v>
      </c>
    </row>
    <row r="64" spans="1:109" x14ac:dyDescent="0.15">
      <c r="B64" s="259"/>
      <c r="G64" s="357"/>
      <c r="I64" s="369"/>
      <c r="J64" s="369"/>
      <c r="K64" s="369"/>
      <c r="L64" s="369"/>
      <c r="M64" s="369"/>
      <c r="N64" s="370"/>
      <c r="AM64" s="357"/>
      <c r="AN64" s="357" t="s">
        <v>559</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ht="13.5" customHeight="1" x14ac:dyDescent="0.15">
      <c r="B65" s="259"/>
      <c r="AN65" s="1240" t="s">
        <v>567</v>
      </c>
      <c r="AO65" s="1241"/>
      <c r="AP65" s="1241"/>
      <c r="AQ65" s="1241"/>
      <c r="AR65" s="1241"/>
      <c r="AS65" s="1241"/>
      <c r="AT65" s="1241"/>
      <c r="AU65" s="1241"/>
      <c r="AV65" s="1241"/>
      <c r="AW65" s="1241"/>
      <c r="AX65" s="1241"/>
      <c r="AY65" s="1241"/>
      <c r="AZ65" s="1241"/>
      <c r="BA65" s="1241"/>
      <c r="BB65" s="1241"/>
      <c r="BC65" s="1241"/>
      <c r="BD65" s="1241"/>
      <c r="BE65" s="1241"/>
      <c r="BF65" s="1241"/>
      <c r="BG65" s="1241"/>
      <c r="BH65" s="1241"/>
      <c r="BI65" s="1241"/>
      <c r="BJ65" s="1241"/>
      <c r="BK65" s="1241"/>
      <c r="BL65" s="1241"/>
      <c r="BM65" s="1241"/>
      <c r="BN65" s="1241"/>
      <c r="BO65" s="1241"/>
      <c r="BP65" s="1241"/>
      <c r="BQ65" s="1241"/>
      <c r="BR65" s="1241"/>
      <c r="BS65" s="1241"/>
      <c r="BT65" s="1241"/>
      <c r="BU65" s="1241"/>
      <c r="BV65" s="1241"/>
      <c r="BW65" s="1241"/>
      <c r="BX65" s="1241"/>
      <c r="BY65" s="1241"/>
      <c r="BZ65" s="1241"/>
      <c r="CA65" s="1241"/>
      <c r="CB65" s="1241"/>
      <c r="CC65" s="1241"/>
      <c r="CD65" s="1241"/>
      <c r="CE65" s="1241"/>
      <c r="CF65" s="1241"/>
      <c r="CG65" s="1241"/>
      <c r="CH65" s="1241"/>
      <c r="CI65" s="1241"/>
      <c r="CJ65" s="1241"/>
      <c r="CK65" s="1241"/>
      <c r="CL65" s="1241"/>
      <c r="CM65" s="1241"/>
      <c r="CN65" s="1241"/>
      <c r="CO65" s="1241"/>
      <c r="CP65" s="1241"/>
      <c r="CQ65" s="1241"/>
      <c r="CR65" s="1241"/>
      <c r="CS65" s="1241"/>
      <c r="CT65" s="1241"/>
      <c r="CU65" s="1241"/>
      <c r="CV65" s="1241"/>
      <c r="CW65" s="1241"/>
      <c r="CX65" s="1241"/>
      <c r="CY65" s="1241"/>
      <c r="CZ65" s="1241"/>
      <c r="DA65" s="1241"/>
      <c r="DB65" s="1241"/>
      <c r="DC65" s="1242"/>
    </row>
    <row r="66" spans="2:107" x14ac:dyDescent="0.15">
      <c r="B66" s="259"/>
      <c r="AN66" s="1243"/>
      <c r="AO66" s="1244"/>
      <c r="AP66" s="1244"/>
      <c r="AQ66" s="1244"/>
      <c r="AR66" s="1244"/>
      <c r="AS66" s="1244"/>
      <c r="AT66" s="1244"/>
      <c r="AU66" s="1244"/>
      <c r="AV66" s="1244"/>
      <c r="AW66" s="1244"/>
      <c r="AX66" s="1244"/>
      <c r="AY66" s="1244"/>
      <c r="AZ66" s="1244"/>
      <c r="BA66" s="1244"/>
      <c r="BB66" s="1244"/>
      <c r="BC66" s="1244"/>
      <c r="BD66" s="1244"/>
      <c r="BE66" s="1244"/>
      <c r="BF66" s="1244"/>
      <c r="BG66" s="1244"/>
      <c r="BH66" s="1244"/>
      <c r="BI66" s="1244"/>
      <c r="BJ66" s="1244"/>
      <c r="BK66" s="1244"/>
      <c r="BL66" s="1244"/>
      <c r="BM66" s="1244"/>
      <c r="BN66" s="1244"/>
      <c r="BO66" s="1244"/>
      <c r="BP66" s="1244"/>
      <c r="BQ66" s="1244"/>
      <c r="BR66" s="1244"/>
      <c r="BS66" s="1244"/>
      <c r="BT66" s="1244"/>
      <c r="BU66" s="1244"/>
      <c r="BV66" s="1244"/>
      <c r="BW66" s="1244"/>
      <c r="BX66" s="1244"/>
      <c r="BY66" s="1244"/>
      <c r="BZ66" s="1244"/>
      <c r="CA66" s="1244"/>
      <c r="CB66" s="1244"/>
      <c r="CC66" s="1244"/>
      <c r="CD66" s="1244"/>
      <c r="CE66" s="1244"/>
      <c r="CF66" s="1244"/>
      <c r="CG66" s="1244"/>
      <c r="CH66" s="1244"/>
      <c r="CI66" s="1244"/>
      <c r="CJ66" s="1244"/>
      <c r="CK66" s="1244"/>
      <c r="CL66" s="1244"/>
      <c r="CM66" s="1244"/>
      <c r="CN66" s="1244"/>
      <c r="CO66" s="1244"/>
      <c r="CP66" s="1244"/>
      <c r="CQ66" s="1244"/>
      <c r="CR66" s="1244"/>
      <c r="CS66" s="1244"/>
      <c r="CT66" s="1244"/>
      <c r="CU66" s="1244"/>
      <c r="CV66" s="1244"/>
      <c r="CW66" s="1244"/>
      <c r="CX66" s="1244"/>
      <c r="CY66" s="1244"/>
      <c r="CZ66" s="1244"/>
      <c r="DA66" s="1244"/>
      <c r="DB66" s="1244"/>
      <c r="DC66" s="1245"/>
    </row>
    <row r="67" spans="2:107" x14ac:dyDescent="0.15">
      <c r="B67" s="259"/>
      <c r="AN67" s="1243"/>
      <c r="AO67" s="1244"/>
      <c r="AP67" s="1244"/>
      <c r="AQ67" s="1244"/>
      <c r="AR67" s="1244"/>
      <c r="AS67" s="1244"/>
      <c r="AT67" s="1244"/>
      <c r="AU67" s="1244"/>
      <c r="AV67" s="1244"/>
      <c r="AW67" s="1244"/>
      <c r="AX67" s="1244"/>
      <c r="AY67" s="1244"/>
      <c r="AZ67" s="1244"/>
      <c r="BA67" s="1244"/>
      <c r="BB67" s="1244"/>
      <c r="BC67" s="1244"/>
      <c r="BD67" s="1244"/>
      <c r="BE67" s="1244"/>
      <c r="BF67" s="1244"/>
      <c r="BG67" s="1244"/>
      <c r="BH67" s="1244"/>
      <c r="BI67" s="1244"/>
      <c r="BJ67" s="1244"/>
      <c r="BK67" s="1244"/>
      <c r="BL67" s="1244"/>
      <c r="BM67" s="1244"/>
      <c r="BN67" s="1244"/>
      <c r="BO67" s="1244"/>
      <c r="BP67" s="1244"/>
      <c r="BQ67" s="1244"/>
      <c r="BR67" s="1244"/>
      <c r="BS67" s="1244"/>
      <c r="BT67" s="1244"/>
      <c r="BU67" s="1244"/>
      <c r="BV67" s="1244"/>
      <c r="BW67" s="1244"/>
      <c r="BX67" s="1244"/>
      <c r="BY67" s="1244"/>
      <c r="BZ67" s="1244"/>
      <c r="CA67" s="1244"/>
      <c r="CB67" s="1244"/>
      <c r="CC67" s="1244"/>
      <c r="CD67" s="1244"/>
      <c r="CE67" s="1244"/>
      <c r="CF67" s="1244"/>
      <c r="CG67" s="1244"/>
      <c r="CH67" s="1244"/>
      <c r="CI67" s="1244"/>
      <c r="CJ67" s="1244"/>
      <c r="CK67" s="1244"/>
      <c r="CL67" s="1244"/>
      <c r="CM67" s="1244"/>
      <c r="CN67" s="1244"/>
      <c r="CO67" s="1244"/>
      <c r="CP67" s="1244"/>
      <c r="CQ67" s="1244"/>
      <c r="CR67" s="1244"/>
      <c r="CS67" s="1244"/>
      <c r="CT67" s="1244"/>
      <c r="CU67" s="1244"/>
      <c r="CV67" s="1244"/>
      <c r="CW67" s="1244"/>
      <c r="CX67" s="1244"/>
      <c r="CY67" s="1244"/>
      <c r="CZ67" s="1244"/>
      <c r="DA67" s="1244"/>
      <c r="DB67" s="1244"/>
      <c r="DC67" s="1245"/>
    </row>
    <row r="68" spans="2:107" x14ac:dyDescent="0.15">
      <c r="B68" s="259"/>
      <c r="AN68" s="1243"/>
      <c r="AO68" s="1244"/>
      <c r="AP68" s="1244"/>
      <c r="AQ68" s="1244"/>
      <c r="AR68" s="1244"/>
      <c r="AS68" s="1244"/>
      <c r="AT68" s="1244"/>
      <c r="AU68" s="1244"/>
      <c r="AV68" s="1244"/>
      <c r="AW68" s="1244"/>
      <c r="AX68" s="1244"/>
      <c r="AY68" s="1244"/>
      <c r="AZ68" s="1244"/>
      <c r="BA68" s="1244"/>
      <c r="BB68" s="1244"/>
      <c r="BC68" s="1244"/>
      <c r="BD68" s="1244"/>
      <c r="BE68" s="1244"/>
      <c r="BF68" s="1244"/>
      <c r="BG68" s="1244"/>
      <c r="BH68" s="1244"/>
      <c r="BI68" s="1244"/>
      <c r="BJ68" s="1244"/>
      <c r="BK68" s="1244"/>
      <c r="BL68" s="1244"/>
      <c r="BM68" s="1244"/>
      <c r="BN68" s="1244"/>
      <c r="BO68" s="1244"/>
      <c r="BP68" s="1244"/>
      <c r="BQ68" s="1244"/>
      <c r="BR68" s="1244"/>
      <c r="BS68" s="1244"/>
      <c r="BT68" s="1244"/>
      <c r="BU68" s="1244"/>
      <c r="BV68" s="1244"/>
      <c r="BW68" s="1244"/>
      <c r="BX68" s="1244"/>
      <c r="BY68" s="1244"/>
      <c r="BZ68" s="1244"/>
      <c r="CA68" s="1244"/>
      <c r="CB68" s="1244"/>
      <c r="CC68" s="1244"/>
      <c r="CD68" s="1244"/>
      <c r="CE68" s="1244"/>
      <c r="CF68" s="1244"/>
      <c r="CG68" s="1244"/>
      <c r="CH68" s="1244"/>
      <c r="CI68" s="1244"/>
      <c r="CJ68" s="1244"/>
      <c r="CK68" s="1244"/>
      <c r="CL68" s="1244"/>
      <c r="CM68" s="1244"/>
      <c r="CN68" s="1244"/>
      <c r="CO68" s="1244"/>
      <c r="CP68" s="1244"/>
      <c r="CQ68" s="1244"/>
      <c r="CR68" s="1244"/>
      <c r="CS68" s="1244"/>
      <c r="CT68" s="1244"/>
      <c r="CU68" s="1244"/>
      <c r="CV68" s="1244"/>
      <c r="CW68" s="1244"/>
      <c r="CX68" s="1244"/>
      <c r="CY68" s="1244"/>
      <c r="CZ68" s="1244"/>
      <c r="DA68" s="1244"/>
      <c r="DB68" s="1244"/>
      <c r="DC68" s="1245"/>
    </row>
    <row r="69" spans="2:107" x14ac:dyDescent="0.15">
      <c r="B69" s="259"/>
      <c r="AN69" s="1246"/>
      <c r="AO69" s="1247"/>
      <c r="AP69" s="1247"/>
      <c r="AQ69" s="1247"/>
      <c r="AR69" s="1247"/>
      <c r="AS69" s="1247"/>
      <c r="AT69" s="1247"/>
      <c r="AU69" s="1247"/>
      <c r="AV69" s="1247"/>
      <c r="AW69" s="1247"/>
      <c r="AX69" s="1247"/>
      <c r="AY69" s="1247"/>
      <c r="AZ69" s="1247"/>
      <c r="BA69" s="1247"/>
      <c r="BB69" s="1247"/>
      <c r="BC69" s="1247"/>
      <c r="BD69" s="1247"/>
      <c r="BE69" s="1247"/>
      <c r="BF69" s="1247"/>
      <c r="BG69" s="1247"/>
      <c r="BH69" s="1247"/>
      <c r="BI69" s="1247"/>
      <c r="BJ69" s="1247"/>
      <c r="BK69" s="1247"/>
      <c r="BL69" s="1247"/>
      <c r="BM69" s="1247"/>
      <c r="BN69" s="1247"/>
      <c r="BO69" s="1247"/>
      <c r="BP69" s="1247"/>
      <c r="BQ69" s="1247"/>
      <c r="BR69" s="1247"/>
      <c r="BS69" s="1247"/>
      <c r="BT69" s="1247"/>
      <c r="BU69" s="1247"/>
      <c r="BV69" s="1247"/>
      <c r="BW69" s="1247"/>
      <c r="BX69" s="1247"/>
      <c r="BY69" s="1247"/>
      <c r="BZ69" s="1247"/>
      <c r="CA69" s="1247"/>
      <c r="CB69" s="1247"/>
      <c r="CC69" s="1247"/>
      <c r="CD69" s="1247"/>
      <c r="CE69" s="1247"/>
      <c r="CF69" s="1247"/>
      <c r="CG69" s="1247"/>
      <c r="CH69" s="1247"/>
      <c r="CI69" s="1247"/>
      <c r="CJ69" s="1247"/>
      <c r="CK69" s="1247"/>
      <c r="CL69" s="1247"/>
      <c r="CM69" s="1247"/>
      <c r="CN69" s="1247"/>
      <c r="CO69" s="1247"/>
      <c r="CP69" s="1247"/>
      <c r="CQ69" s="1247"/>
      <c r="CR69" s="1247"/>
      <c r="CS69" s="1247"/>
      <c r="CT69" s="1247"/>
      <c r="CU69" s="1247"/>
      <c r="CV69" s="1247"/>
      <c r="CW69" s="1247"/>
      <c r="CX69" s="1247"/>
      <c r="CY69" s="1247"/>
      <c r="CZ69" s="1247"/>
      <c r="DA69" s="1247"/>
      <c r="DB69" s="1247"/>
      <c r="DC69" s="1248"/>
    </row>
    <row r="70" spans="2:107" x14ac:dyDescent="0.15">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x14ac:dyDescent="0.15">
      <c r="B71" s="259"/>
      <c r="G71" s="374"/>
      <c r="I71" s="375"/>
      <c r="J71" s="372"/>
      <c r="K71" s="372"/>
      <c r="L71" s="373"/>
      <c r="M71" s="372"/>
      <c r="N71" s="373"/>
      <c r="AM71" s="374"/>
      <c r="AN71" s="255" t="s">
        <v>561</v>
      </c>
    </row>
    <row r="72" spans="2:107" x14ac:dyDescent="0.15">
      <c r="B72" s="259"/>
      <c r="G72" s="1234"/>
      <c r="H72" s="1234"/>
      <c r="I72" s="1234"/>
      <c r="J72" s="1234"/>
      <c r="K72" s="360"/>
      <c r="L72" s="360"/>
      <c r="M72" s="361"/>
      <c r="N72" s="361"/>
      <c r="AN72" s="1237"/>
      <c r="AO72" s="1238"/>
      <c r="AP72" s="1238"/>
      <c r="AQ72" s="1238"/>
      <c r="AR72" s="1238"/>
      <c r="AS72" s="1238"/>
      <c r="AT72" s="1238"/>
      <c r="AU72" s="1238"/>
      <c r="AV72" s="1238"/>
      <c r="AW72" s="1238"/>
      <c r="AX72" s="1238"/>
      <c r="AY72" s="1238"/>
      <c r="AZ72" s="1238"/>
      <c r="BA72" s="1238"/>
      <c r="BB72" s="1238"/>
      <c r="BC72" s="1238"/>
      <c r="BD72" s="1238"/>
      <c r="BE72" s="1238"/>
      <c r="BF72" s="1238"/>
      <c r="BG72" s="1238"/>
      <c r="BH72" s="1238"/>
      <c r="BI72" s="1238"/>
      <c r="BJ72" s="1238"/>
      <c r="BK72" s="1238"/>
      <c r="BL72" s="1238"/>
      <c r="BM72" s="1238"/>
      <c r="BN72" s="1238"/>
      <c r="BO72" s="1239"/>
      <c r="BP72" s="1233" t="s">
        <v>526</v>
      </c>
      <c r="BQ72" s="1233"/>
      <c r="BR72" s="1233"/>
      <c r="BS72" s="1233"/>
      <c r="BT72" s="1233"/>
      <c r="BU72" s="1233"/>
      <c r="BV72" s="1233"/>
      <c r="BW72" s="1233"/>
      <c r="BX72" s="1233" t="s">
        <v>527</v>
      </c>
      <c r="BY72" s="1233"/>
      <c r="BZ72" s="1233"/>
      <c r="CA72" s="1233"/>
      <c r="CB72" s="1233"/>
      <c r="CC72" s="1233"/>
      <c r="CD72" s="1233"/>
      <c r="CE72" s="1233"/>
      <c r="CF72" s="1233" t="s">
        <v>528</v>
      </c>
      <c r="CG72" s="1233"/>
      <c r="CH72" s="1233"/>
      <c r="CI72" s="1233"/>
      <c r="CJ72" s="1233"/>
      <c r="CK72" s="1233"/>
      <c r="CL72" s="1233"/>
      <c r="CM72" s="1233"/>
      <c r="CN72" s="1233" t="s">
        <v>529</v>
      </c>
      <c r="CO72" s="1233"/>
      <c r="CP72" s="1233"/>
      <c r="CQ72" s="1233"/>
      <c r="CR72" s="1233"/>
      <c r="CS72" s="1233"/>
      <c r="CT72" s="1233"/>
      <c r="CU72" s="1233"/>
      <c r="CV72" s="1233" t="s">
        <v>530</v>
      </c>
      <c r="CW72" s="1233"/>
      <c r="CX72" s="1233"/>
      <c r="CY72" s="1233"/>
      <c r="CZ72" s="1233"/>
      <c r="DA72" s="1233"/>
      <c r="DB72" s="1233"/>
      <c r="DC72" s="1233"/>
    </row>
    <row r="73" spans="2:107" x14ac:dyDescent="0.15">
      <c r="B73" s="259"/>
      <c r="G73" s="1236"/>
      <c r="H73" s="1236"/>
      <c r="I73" s="1236"/>
      <c r="J73" s="1236"/>
      <c r="K73" s="1232"/>
      <c r="L73" s="1232"/>
      <c r="M73" s="1232"/>
      <c r="N73" s="1232"/>
      <c r="AM73" s="359"/>
      <c r="AN73" s="1231" t="s">
        <v>562</v>
      </c>
      <c r="AO73" s="1231"/>
      <c r="AP73" s="1231"/>
      <c r="AQ73" s="1231"/>
      <c r="AR73" s="1231"/>
      <c r="AS73" s="1231"/>
      <c r="AT73" s="1231"/>
      <c r="AU73" s="1231"/>
      <c r="AV73" s="1231"/>
      <c r="AW73" s="1231"/>
      <c r="AX73" s="1231"/>
      <c r="AY73" s="1231"/>
      <c r="AZ73" s="1231"/>
      <c r="BA73" s="1231"/>
      <c r="BB73" s="1231" t="s">
        <v>563</v>
      </c>
      <c r="BC73" s="1231"/>
      <c r="BD73" s="1231"/>
      <c r="BE73" s="1231"/>
      <c r="BF73" s="1231"/>
      <c r="BG73" s="1231"/>
      <c r="BH73" s="1231"/>
      <c r="BI73" s="1231"/>
      <c r="BJ73" s="1231"/>
      <c r="BK73" s="1231"/>
      <c r="BL73" s="1231"/>
      <c r="BM73" s="1231"/>
      <c r="BN73" s="1231"/>
      <c r="BO73" s="1231"/>
      <c r="BP73" s="1228">
        <v>54.9</v>
      </c>
      <c r="BQ73" s="1228"/>
      <c r="BR73" s="1228"/>
      <c r="BS73" s="1228"/>
      <c r="BT73" s="1228"/>
      <c r="BU73" s="1228"/>
      <c r="BV73" s="1228"/>
      <c r="BW73" s="1228"/>
      <c r="BX73" s="1228">
        <v>60.3</v>
      </c>
      <c r="BY73" s="1228"/>
      <c r="BZ73" s="1228"/>
      <c r="CA73" s="1228"/>
      <c r="CB73" s="1228"/>
      <c r="CC73" s="1228"/>
      <c r="CD73" s="1228"/>
      <c r="CE73" s="1228"/>
      <c r="CF73" s="1228">
        <v>45.5</v>
      </c>
      <c r="CG73" s="1228"/>
      <c r="CH73" s="1228"/>
      <c r="CI73" s="1228"/>
      <c r="CJ73" s="1228"/>
      <c r="CK73" s="1228"/>
      <c r="CL73" s="1228"/>
      <c r="CM73" s="1228"/>
      <c r="CN73" s="1228">
        <v>44.9</v>
      </c>
      <c r="CO73" s="1228"/>
      <c r="CP73" s="1228"/>
      <c r="CQ73" s="1228"/>
      <c r="CR73" s="1228"/>
      <c r="CS73" s="1228"/>
      <c r="CT73" s="1228"/>
      <c r="CU73" s="1228"/>
      <c r="CV73" s="1228">
        <v>26.7</v>
      </c>
      <c r="CW73" s="1228"/>
      <c r="CX73" s="1228"/>
      <c r="CY73" s="1228"/>
      <c r="CZ73" s="1228"/>
      <c r="DA73" s="1228"/>
      <c r="DB73" s="1228"/>
      <c r="DC73" s="1228"/>
    </row>
    <row r="74" spans="2:107" x14ac:dyDescent="0.15">
      <c r="B74" s="259"/>
      <c r="G74" s="1236"/>
      <c r="H74" s="1236"/>
      <c r="I74" s="1236"/>
      <c r="J74" s="1236"/>
      <c r="K74" s="1232"/>
      <c r="L74" s="1232"/>
      <c r="M74" s="1232"/>
      <c r="N74" s="1232"/>
      <c r="AM74" s="359"/>
      <c r="AN74" s="1231"/>
      <c r="AO74" s="1231"/>
      <c r="AP74" s="1231"/>
      <c r="AQ74" s="1231"/>
      <c r="AR74" s="1231"/>
      <c r="AS74" s="1231"/>
      <c r="AT74" s="1231"/>
      <c r="AU74" s="1231"/>
      <c r="AV74" s="1231"/>
      <c r="AW74" s="1231"/>
      <c r="AX74" s="1231"/>
      <c r="AY74" s="1231"/>
      <c r="AZ74" s="1231"/>
      <c r="BA74" s="1231"/>
      <c r="BB74" s="1231"/>
      <c r="BC74" s="1231"/>
      <c r="BD74" s="1231"/>
      <c r="BE74" s="1231"/>
      <c r="BF74" s="1231"/>
      <c r="BG74" s="1231"/>
      <c r="BH74" s="1231"/>
      <c r="BI74" s="1231"/>
      <c r="BJ74" s="1231"/>
      <c r="BK74" s="1231"/>
      <c r="BL74" s="1231"/>
      <c r="BM74" s="1231"/>
      <c r="BN74" s="1231"/>
      <c r="BO74" s="1231"/>
      <c r="BP74" s="1228"/>
      <c r="BQ74" s="1228"/>
      <c r="BR74" s="1228"/>
      <c r="BS74" s="1228"/>
      <c r="BT74" s="1228"/>
      <c r="BU74" s="1228"/>
      <c r="BV74" s="1228"/>
      <c r="BW74" s="1228"/>
      <c r="BX74" s="1228"/>
      <c r="BY74" s="1228"/>
      <c r="BZ74" s="1228"/>
      <c r="CA74" s="1228"/>
      <c r="CB74" s="1228"/>
      <c r="CC74" s="1228"/>
      <c r="CD74" s="1228"/>
      <c r="CE74" s="1228"/>
      <c r="CF74" s="1228"/>
      <c r="CG74" s="1228"/>
      <c r="CH74" s="1228"/>
      <c r="CI74" s="1228"/>
      <c r="CJ74" s="1228"/>
      <c r="CK74" s="1228"/>
      <c r="CL74" s="1228"/>
      <c r="CM74" s="1228"/>
      <c r="CN74" s="1228"/>
      <c r="CO74" s="1228"/>
      <c r="CP74" s="1228"/>
      <c r="CQ74" s="1228"/>
      <c r="CR74" s="1228"/>
      <c r="CS74" s="1228"/>
      <c r="CT74" s="1228"/>
      <c r="CU74" s="1228"/>
      <c r="CV74" s="1228"/>
      <c r="CW74" s="1228"/>
      <c r="CX74" s="1228"/>
      <c r="CY74" s="1228"/>
      <c r="CZ74" s="1228"/>
      <c r="DA74" s="1228"/>
      <c r="DB74" s="1228"/>
      <c r="DC74" s="1228"/>
    </row>
    <row r="75" spans="2:107" x14ac:dyDescent="0.15">
      <c r="B75" s="259"/>
      <c r="G75" s="1236"/>
      <c r="H75" s="1236"/>
      <c r="I75" s="1234"/>
      <c r="J75" s="1234"/>
      <c r="K75" s="1235"/>
      <c r="L75" s="1235"/>
      <c r="M75" s="1235"/>
      <c r="N75" s="1235"/>
      <c r="AM75" s="359"/>
      <c r="AN75" s="1231"/>
      <c r="AO75" s="1231"/>
      <c r="AP75" s="1231"/>
      <c r="AQ75" s="1231"/>
      <c r="AR75" s="1231"/>
      <c r="AS75" s="1231"/>
      <c r="AT75" s="1231"/>
      <c r="AU75" s="1231"/>
      <c r="AV75" s="1231"/>
      <c r="AW75" s="1231"/>
      <c r="AX75" s="1231"/>
      <c r="AY75" s="1231"/>
      <c r="AZ75" s="1231"/>
      <c r="BA75" s="1231"/>
      <c r="BB75" s="1231" t="s">
        <v>568</v>
      </c>
      <c r="BC75" s="1231"/>
      <c r="BD75" s="1231"/>
      <c r="BE75" s="1231"/>
      <c r="BF75" s="1231"/>
      <c r="BG75" s="1231"/>
      <c r="BH75" s="1231"/>
      <c r="BI75" s="1231"/>
      <c r="BJ75" s="1231"/>
      <c r="BK75" s="1231"/>
      <c r="BL75" s="1231"/>
      <c r="BM75" s="1231"/>
      <c r="BN75" s="1231"/>
      <c r="BO75" s="1231"/>
      <c r="BP75" s="1228">
        <v>11.3</v>
      </c>
      <c r="BQ75" s="1228"/>
      <c r="BR75" s="1228"/>
      <c r="BS75" s="1228"/>
      <c r="BT75" s="1228"/>
      <c r="BU75" s="1228"/>
      <c r="BV75" s="1228"/>
      <c r="BW75" s="1228"/>
      <c r="BX75" s="1228">
        <v>10.4</v>
      </c>
      <c r="BY75" s="1228"/>
      <c r="BZ75" s="1228"/>
      <c r="CA75" s="1228"/>
      <c r="CB75" s="1228"/>
      <c r="CC75" s="1228"/>
      <c r="CD75" s="1228"/>
      <c r="CE75" s="1228"/>
      <c r="CF75" s="1228">
        <v>9.4</v>
      </c>
      <c r="CG75" s="1228"/>
      <c r="CH75" s="1228"/>
      <c r="CI75" s="1228"/>
      <c r="CJ75" s="1228"/>
      <c r="CK75" s="1228"/>
      <c r="CL75" s="1228"/>
      <c r="CM75" s="1228"/>
      <c r="CN75" s="1228">
        <v>9.3000000000000007</v>
      </c>
      <c r="CO75" s="1228"/>
      <c r="CP75" s="1228"/>
      <c r="CQ75" s="1228"/>
      <c r="CR75" s="1228"/>
      <c r="CS75" s="1228"/>
      <c r="CT75" s="1228"/>
      <c r="CU75" s="1228"/>
      <c r="CV75" s="1228">
        <v>9.6999999999999993</v>
      </c>
      <c r="CW75" s="1228"/>
      <c r="CX75" s="1228"/>
      <c r="CY75" s="1228"/>
      <c r="CZ75" s="1228"/>
      <c r="DA75" s="1228"/>
      <c r="DB75" s="1228"/>
      <c r="DC75" s="1228"/>
    </row>
    <row r="76" spans="2:107" x14ac:dyDescent="0.15">
      <c r="B76" s="259"/>
      <c r="G76" s="1236"/>
      <c r="H76" s="1236"/>
      <c r="I76" s="1234"/>
      <c r="J76" s="1234"/>
      <c r="K76" s="1235"/>
      <c r="L76" s="1235"/>
      <c r="M76" s="1235"/>
      <c r="N76" s="1235"/>
      <c r="AM76" s="359"/>
      <c r="AN76" s="1231"/>
      <c r="AO76" s="1231"/>
      <c r="AP76" s="1231"/>
      <c r="AQ76" s="1231"/>
      <c r="AR76" s="1231"/>
      <c r="AS76" s="1231"/>
      <c r="AT76" s="1231"/>
      <c r="AU76" s="1231"/>
      <c r="AV76" s="1231"/>
      <c r="AW76" s="1231"/>
      <c r="AX76" s="1231"/>
      <c r="AY76" s="1231"/>
      <c r="AZ76" s="1231"/>
      <c r="BA76" s="1231"/>
      <c r="BB76" s="1231"/>
      <c r="BC76" s="1231"/>
      <c r="BD76" s="1231"/>
      <c r="BE76" s="1231"/>
      <c r="BF76" s="1231"/>
      <c r="BG76" s="1231"/>
      <c r="BH76" s="1231"/>
      <c r="BI76" s="1231"/>
      <c r="BJ76" s="1231"/>
      <c r="BK76" s="1231"/>
      <c r="BL76" s="1231"/>
      <c r="BM76" s="1231"/>
      <c r="BN76" s="1231"/>
      <c r="BO76" s="1231"/>
      <c r="BP76" s="1228"/>
      <c r="BQ76" s="1228"/>
      <c r="BR76" s="1228"/>
      <c r="BS76" s="1228"/>
      <c r="BT76" s="1228"/>
      <c r="BU76" s="1228"/>
      <c r="BV76" s="1228"/>
      <c r="BW76" s="1228"/>
      <c r="BX76" s="1228"/>
      <c r="BY76" s="1228"/>
      <c r="BZ76" s="1228"/>
      <c r="CA76" s="1228"/>
      <c r="CB76" s="1228"/>
      <c r="CC76" s="1228"/>
      <c r="CD76" s="1228"/>
      <c r="CE76" s="1228"/>
      <c r="CF76" s="1228"/>
      <c r="CG76" s="1228"/>
      <c r="CH76" s="1228"/>
      <c r="CI76" s="1228"/>
      <c r="CJ76" s="1228"/>
      <c r="CK76" s="1228"/>
      <c r="CL76" s="1228"/>
      <c r="CM76" s="1228"/>
      <c r="CN76" s="1228"/>
      <c r="CO76" s="1228"/>
      <c r="CP76" s="1228"/>
      <c r="CQ76" s="1228"/>
      <c r="CR76" s="1228"/>
      <c r="CS76" s="1228"/>
      <c r="CT76" s="1228"/>
      <c r="CU76" s="1228"/>
      <c r="CV76" s="1228"/>
      <c r="CW76" s="1228"/>
      <c r="CX76" s="1228"/>
      <c r="CY76" s="1228"/>
      <c r="CZ76" s="1228"/>
      <c r="DA76" s="1228"/>
      <c r="DB76" s="1228"/>
      <c r="DC76" s="1228"/>
    </row>
    <row r="77" spans="2:107" x14ac:dyDescent="0.15">
      <c r="B77" s="259"/>
      <c r="G77" s="1234"/>
      <c r="H77" s="1234"/>
      <c r="I77" s="1234"/>
      <c r="J77" s="1234"/>
      <c r="K77" s="1232"/>
      <c r="L77" s="1232"/>
      <c r="M77" s="1232"/>
      <c r="N77" s="1232"/>
      <c r="AN77" s="1233" t="s">
        <v>565</v>
      </c>
      <c r="AO77" s="1233"/>
      <c r="AP77" s="1233"/>
      <c r="AQ77" s="1233"/>
      <c r="AR77" s="1233"/>
      <c r="AS77" s="1233"/>
      <c r="AT77" s="1233"/>
      <c r="AU77" s="1233"/>
      <c r="AV77" s="1233"/>
      <c r="AW77" s="1233"/>
      <c r="AX77" s="1233"/>
      <c r="AY77" s="1233"/>
      <c r="AZ77" s="1233"/>
      <c r="BA77" s="1233"/>
      <c r="BB77" s="1231" t="s">
        <v>563</v>
      </c>
      <c r="BC77" s="1231"/>
      <c r="BD77" s="1231"/>
      <c r="BE77" s="1231"/>
      <c r="BF77" s="1231"/>
      <c r="BG77" s="1231"/>
      <c r="BH77" s="1231"/>
      <c r="BI77" s="1231"/>
      <c r="BJ77" s="1231"/>
      <c r="BK77" s="1231"/>
      <c r="BL77" s="1231"/>
      <c r="BM77" s="1231"/>
      <c r="BN77" s="1231"/>
      <c r="BO77" s="1231"/>
      <c r="BP77" s="1228">
        <v>0</v>
      </c>
      <c r="BQ77" s="1228"/>
      <c r="BR77" s="1228"/>
      <c r="BS77" s="1228"/>
      <c r="BT77" s="1228"/>
      <c r="BU77" s="1228"/>
      <c r="BV77" s="1228"/>
      <c r="BW77" s="1228"/>
      <c r="BX77" s="1228">
        <v>0</v>
      </c>
      <c r="BY77" s="1228"/>
      <c r="BZ77" s="1228"/>
      <c r="CA77" s="1228"/>
      <c r="CB77" s="1228"/>
      <c r="CC77" s="1228"/>
      <c r="CD77" s="1228"/>
      <c r="CE77" s="1228"/>
      <c r="CF77" s="1228">
        <v>0</v>
      </c>
      <c r="CG77" s="1228"/>
      <c r="CH77" s="1228"/>
      <c r="CI77" s="1228"/>
      <c r="CJ77" s="1228"/>
      <c r="CK77" s="1228"/>
      <c r="CL77" s="1228"/>
      <c r="CM77" s="1228"/>
      <c r="CN77" s="1228">
        <v>0</v>
      </c>
      <c r="CO77" s="1228"/>
      <c r="CP77" s="1228"/>
      <c r="CQ77" s="1228"/>
      <c r="CR77" s="1228"/>
      <c r="CS77" s="1228"/>
      <c r="CT77" s="1228"/>
      <c r="CU77" s="1228"/>
      <c r="CV77" s="1228">
        <v>0</v>
      </c>
      <c r="CW77" s="1228"/>
      <c r="CX77" s="1228"/>
      <c r="CY77" s="1228"/>
      <c r="CZ77" s="1228"/>
      <c r="DA77" s="1228"/>
      <c r="DB77" s="1228"/>
      <c r="DC77" s="1228"/>
    </row>
    <row r="78" spans="2:107" x14ac:dyDescent="0.15">
      <c r="B78" s="259"/>
      <c r="G78" s="1234"/>
      <c r="H78" s="1234"/>
      <c r="I78" s="1234"/>
      <c r="J78" s="1234"/>
      <c r="K78" s="1232"/>
      <c r="L78" s="1232"/>
      <c r="M78" s="1232"/>
      <c r="N78" s="1232"/>
      <c r="AN78" s="1233"/>
      <c r="AO78" s="1233"/>
      <c r="AP78" s="1233"/>
      <c r="AQ78" s="1233"/>
      <c r="AR78" s="1233"/>
      <c r="AS78" s="1233"/>
      <c r="AT78" s="1233"/>
      <c r="AU78" s="1233"/>
      <c r="AV78" s="1233"/>
      <c r="AW78" s="1233"/>
      <c r="AX78" s="1233"/>
      <c r="AY78" s="1233"/>
      <c r="AZ78" s="1233"/>
      <c r="BA78" s="1233"/>
      <c r="BB78" s="1231"/>
      <c r="BC78" s="1231"/>
      <c r="BD78" s="1231"/>
      <c r="BE78" s="1231"/>
      <c r="BF78" s="1231"/>
      <c r="BG78" s="1231"/>
      <c r="BH78" s="1231"/>
      <c r="BI78" s="1231"/>
      <c r="BJ78" s="1231"/>
      <c r="BK78" s="1231"/>
      <c r="BL78" s="1231"/>
      <c r="BM78" s="1231"/>
      <c r="BN78" s="1231"/>
      <c r="BO78" s="1231"/>
      <c r="BP78" s="1228"/>
      <c r="BQ78" s="1228"/>
      <c r="BR78" s="1228"/>
      <c r="BS78" s="1228"/>
      <c r="BT78" s="1228"/>
      <c r="BU78" s="1228"/>
      <c r="BV78" s="1228"/>
      <c r="BW78" s="1228"/>
      <c r="BX78" s="1228"/>
      <c r="BY78" s="1228"/>
      <c r="BZ78" s="1228"/>
      <c r="CA78" s="1228"/>
      <c r="CB78" s="1228"/>
      <c r="CC78" s="1228"/>
      <c r="CD78" s="1228"/>
      <c r="CE78" s="1228"/>
      <c r="CF78" s="1228"/>
      <c r="CG78" s="1228"/>
      <c r="CH78" s="1228"/>
      <c r="CI78" s="1228"/>
      <c r="CJ78" s="1228"/>
      <c r="CK78" s="1228"/>
      <c r="CL78" s="1228"/>
      <c r="CM78" s="1228"/>
      <c r="CN78" s="1228"/>
      <c r="CO78" s="1228"/>
      <c r="CP78" s="1228"/>
      <c r="CQ78" s="1228"/>
      <c r="CR78" s="1228"/>
      <c r="CS78" s="1228"/>
      <c r="CT78" s="1228"/>
      <c r="CU78" s="1228"/>
      <c r="CV78" s="1228"/>
      <c r="CW78" s="1228"/>
      <c r="CX78" s="1228"/>
      <c r="CY78" s="1228"/>
      <c r="CZ78" s="1228"/>
      <c r="DA78" s="1228"/>
      <c r="DB78" s="1228"/>
      <c r="DC78" s="1228"/>
    </row>
    <row r="79" spans="2:107" x14ac:dyDescent="0.15">
      <c r="B79" s="259"/>
      <c r="G79" s="1234"/>
      <c r="H79" s="1234"/>
      <c r="I79" s="1229"/>
      <c r="J79" s="1229"/>
      <c r="K79" s="1230"/>
      <c r="L79" s="1230"/>
      <c r="M79" s="1230"/>
      <c r="N79" s="1230"/>
      <c r="AN79" s="1233"/>
      <c r="AO79" s="1233"/>
      <c r="AP79" s="1233"/>
      <c r="AQ79" s="1233"/>
      <c r="AR79" s="1233"/>
      <c r="AS79" s="1233"/>
      <c r="AT79" s="1233"/>
      <c r="AU79" s="1233"/>
      <c r="AV79" s="1233"/>
      <c r="AW79" s="1233"/>
      <c r="AX79" s="1233"/>
      <c r="AY79" s="1233"/>
      <c r="AZ79" s="1233"/>
      <c r="BA79" s="1233"/>
      <c r="BB79" s="1231" t="s">
        <v>568</v>
      </c>
      <c r="BC79" s="1231"/>
      <c r="BD79" s="1231"/>
      <c r="BE79" s="1231"/>
      <c r="BF79" s="1231"/>
      <c r="BG79" s="1231"/>
      <c r="BH79" s="1231"/>
      <c r="BI79" s="1231"/>
      <c r="BJ79" s="1231"/>
      <c r="BK79" s="1231"/>
      <c r="BL79" s="1231"/>
      <c r="BM79" s="1231"/>
      <c r="BN79" s="1231"/>
      <c r="BO79" s="1231"/>
      <c r="BP79" s="1228">
        <v>8.6</v>
      </c>
      <c r="BQ79" s="1228"/>
      <c r="BR79" s="1228"/>
      <c r="BS79" s="1228"/>
      <c r="BT79" s="1228"/>
      <c r="BU79" s="1228"/>
      <c r="BV79" s="1228"/>
      <c r="BW79" s="1228"/>
      <c r="BX79" s="1228">
        <v>7.4</v>
      </c>
      <c r="BY79" s="1228"/>
      <c r="BZ79" s="1228"/>
      <c r="CA79" s="1228"/>
      <c r="CB79" s="1228"/>
      <c r="CC79" s="1228"/>
      <c r="CD79" s="1228"/>
      <c r="CE79" s="1228"/>
      <c r="CF79" s="1228">
        <v>7.5</v>
      </c>
      <c r="CG79" s="1228"/>
      <c r="CH79" s="1228"/>
      <c r="CI79" s="1228"/>
      <c r="CJ79" s="1228"/>
      <c r="CK79" s="1228"/>
      <c r="CL79" s="1228"/>
      <c r="CM79" s="1228"/>
      <c r="CN79" s="1228">
        <v>7.5</v>
      </c>
      <c r="CO79" s="1228"/>
      <c r="CP79" s="1228"/>
      <c r="CQ79" s="1228"/>
      <c r="CR79" s="1228"/>
      <c r="CS79" s="1228"/>
      <c r="CT79" s="1228"/>
      <c r="CU79" s="1228"/>
      <c r="CV79" s="1228">
        <v>7.7</v>
      </c>
      <c r="CW79" s="1228"/>
      <c r="CX79" s="1228"/>
      <c r="CY79" s="1228"/>
      <c r="CZ79" s="1228"/>
      <c r="DA79" s="1228"/>
      <c r="DB79" s="1228"/>
      <c r="DC79" s="1228"/>
    </row>
    <row r="80" spans="2:107" x14ac:dyDescent="0.15">
      <c r="B80" s="259"/>
      <c r="G80" s="1234"/>
      <c r="H80" s="1234"/>
      <c r="I80" s="1229"/>
      <c r="J80" s="1229"/>
      <c r="K80" s="1230"/>
      <c r="L80" s="1230"/>
      <c r="M80" s="1230"/>
      <c r="N80" s="1230"/>
      <c r="AN80" s="1233"/>
      <c r="AO80" s="1233"/>
      <c r="AP80" s="1233"/>
      <c r="AQ80" s="1233"/>
      <c r="AR80" s="1233"/>
      <c r="AS80" s="1233"/>
      <c r="AT80" s="1233"/>
      <c r="AU80" s="1233"/>
      <c r="AV80" s="1233"/>
      <c r="AW80" s="1233"/>
      <c r="AX80" s="1233"/>
      <c r="AY80" s="1233"/>
      <c r="AZ80" s="1233"/>
      <c r="BA80" s="1233"/>
      <c r="BB80" s="1231"/>
      <c r="BC80" s="1231"/>
      <c r="BD80" s="1231"/>
      <c r="BE80" s="1231"/>
      <c r="BF80" s="1231"/>
      <c r="BG80" s="1231"/>
      <c r="BH80" s="1231"/>
      <c r="BI80" s="1231"/>
      <c r="BJ80" s="1231"/>
      <c r="BK80" s="1231"/>
      <c r="BL80" s="1231"/>
      <c r="BM80" s="1231"/>
      <c r="BN80" s="1231"/>
      <c r="BO80" s="1231"/>
      <c r="BP80" s="1228"/>
      <c r="BQ80" s="1228"/>
      <c r="BR80" s="1228"/>
      <c r="BS80" s="1228"/>
      <c r="BT80" s="1228"/>
      <c r="BU80" s="1228"/>
      <c r="BV80" s="1228"/>
      <c r="BW80" s="1228"/>
      <c r="BX80" s="1228"/>
      <c r="BY80" s="1228"/>
      <c r="BZ80" s="1228"/>
      <c r="CA80" s="1228"/>
      <c r="CB80" s="1228"/>
      <c r="CC80" s="1228"/>
      <c r="CD80" s="1228"/>
      <c r="CE80" s="1228"/>
      <c r="CF80" s="1228"/>
      <c r="CG80" s="1228"/>
      <c r="CH80" s="1228"/>
      <c r="CI80" s="1228"/>
      <c r="CJ80" s="1228"/>
      <c r="CK80" s="1228"/>
      <c r="CL80" s="1228"/>
      <c r="CM80" s="1228"/>
      <c r="CN80" s="1228"/>
      <c r="CO80" s="1228"/>
      <c r="CP80" s="1228"/>
      <c r="CQ80" s="1228"/>
      <c r="CR80" s="1228"/>
      <c r="CS80" s="1228"/>
      <c r="CT80" s="1228"/>
      <c r="CU80" s="1228"/>
      <c r="CV80" s="1228"/>
      <c r="CW80" s="1228"/>
      <c r="CX80" s="1228"/>
      <c r="CY80" s="1228"/>
      <c r="CZ80" s="1228"/>
      <c r="DA80" s="1228"/>
      <c r="DB80" s="1228"/>
      <c r="DC80" s="1228"/>
    </row>
    <row r="81" spans="2:109" x14ac:dyDescent="0.15">
      <c r="B81" s="259"/>
    </row>
    <row r="82" spans="2:109" ht="17.25" x14ac:dyDescent="0.15">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x14ac:dyDescent="0.15">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x14ac:dyDescent="0.15">
      <c r="DD84" s="255"/>
      <c r="DE84" s="255"/>
    </row>
    <row r="85" spans="2:109" x14ac:dyDescent="0.15">
      <c r="DD85" s="255"/>
      <c r="DE85" s="255"/>
    </row>
  </sheetData>
  <sheetProtection algorithmName="SHA-512" hashValue="zJp3tlMUMAIqdVVkUKFdPOFj99w1nQEQlsSc8nPskmqeVs34flFa4AX90H9aLMcFcx6xu9CjnCNtnlllHHTufw==" saltValue="Vi9RGZAlef+oH59rZdIOXA=="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8" scale="72"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FB24C9-E441-4507-9DD8-E5A31EB353A7}">
  <sheetPr>
    <pageSetUpPr fitToPage="1"/>
  </sheetPr>
  <dimension ref="A1:DR125"/>
  <sheetViews>
    <sheetView showGridLines="0" topLeftCell="A76" zoomScale="70" zoomScaleNormal="70" zoomScaleSheetLayoutView="70" workbookViewId="0">
      <selection activeCell="AM43" sqref="AN43:DC47"/>
    </sheetView>
  </sheetViews>
  <sheetFormatPr defaultColWidth="0" defaultRowHeight="13.5" customHeight="1" zeroHeight="1" x14ac:dyDescent="0.15"/>
  <cols>
    <col min="1" max="34" width="2.5" style="254" customWidth="1"/>
    <col min="35" max="122" width="2.5" style="253" customWidth="1"/>
    <col min="123" max="16384" width="2.5" style="253" hidden="1"/>
  </cols>
  <sheetData>
    <row r="1" spans="1:34"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x14ac:dyDescent="0.15">
      <c r="S2" s="253"/>
      <c r="AH2" s="253"/>
    </row>
    <row r="3" spans="1: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x14ac:dyDescent="0.15"/>
    <row r="5" spans="1:34" x14ac:dyDescent="0.15"/>
    <row r="6" spans="1:34" x14ac:dyDescent="0.15"/>
    <row r="7" spans="1:34" x14ac:dyDescent="0.15"/>
    <row r="8" spans="1:34" x14ac:dyDescent="0.15"/>
    <row r="9" spans="1:34" x14ac:dyDescent="0.15">
      <c r="AH9" s="253"/>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476</v>
      </c>
    </row>
  </sheetData>
  <sheetProtection algorithmName="SHA-512" hashValue="AWI3Ba+u+KrJeXbceSeTBxyNURJer8W0RqCWN11EWfN99JOXlAZi4rdkQaAx3KWpuH6eWW9iMkPi1OHKJ8OxGA==" saltValue="lzbHRNeIN8mVWKZcXluxxg==" spinCount="100000" sheet="1" objects="1" scenarios="1"/>
  <dataConsolidate/>
  <phoneticPr fontId="2"/>
  <printOptions horizontalCentered="1" verticalCentered="1"/>
  <pageMargins left="0" right="0" top="0.19685039370078741" bottom="0" header="0.39370078740157483" footer="0"/>
  <pageSetup paperSize="8" scale="52"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F69FD4-D9AB-4070-9BC3-962AFCDF3607}">
  <sheetPr>
    <pageSetUpPr fitToPage="1"/>
  </sheetPr>
  <dimension ref="A1:DR125"/>
  <sheetViews>
    <sheetView showGridLines="0" tabSelected="1" topLeftCell="A70" zoomScale="70" zoomScaleNormal="70" zoomScaleSheetLayoutView="55" workbookViewId="0">
      <selection activeCell="AM43" sqref="AN43:DC47"/>
    </sheetView>
  </sheetViews>
  <sheetFormatPr defaultColWidth="0" defaultRowHeight="13.5" customHeight="1" zeroHeight="1" x14ac:dyDescent="0.15"/>
  <cols>
    <col min="1" max="34" width="2.5" style="254" customWidth="1"/>
    <col min="35" max="122" width="2.5" style="253" customWidth="1"/>
    <col min="123" max="16384" width="2.5" style="253" hidden="1"/>
  </cols>
  <sheetData>
    <row r="1" spans="2:34"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x14ac:dyDescent="0.15">
      <c r="S2" s="253"/>
      <c r="AH2" s="253"/>
    </row>
    <row r="3" spans="2: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x14ac:dyDescent="0.15"/>
    <row r="5" spans="2:34" x14ac:dyDescent="0.15"/>
    <row r="6" spans="2:34" x14ac:dyDescent="0.15"/>
    <row r="7" spans="2:34" x14ac:dyDescent="0.15"/>
    <row r="8" spans="2:34" x14ac:dyDescent="0.15"/>
    <row r="9" spans="2:34" x14ac:dyDescent="0.15">
      <c r="AH9" s="25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c r="AG59" s="253"/>
      <c r="AH59" s="253"/>
    </row>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476</v>
      </c>
    </row>
  </sheetData>
  <sheetProtection algorithmName="SHA-512" hashValue="ICLVW+rJaGvTH5GHMiuWXfwlW1Yc67vdqTIjmkwUYEgwZHALIEw1Agkuv3o0aU2tbsorvudKz5XSWhQMvq8s/w==" saltValue="clg7rsH+CyIXhU4fOgTkyA=="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0" verticalDpi="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50</v>
      </c>
      <c r="E2" s="147"/>
      <c r="F2" s="148" t="s">
        <v>525</v>
      </c>
      <c r="G2" s="149"/>
      <c r="H2" s="150"/>
    </row>
    <row r="3" spans="1:8" x14ac:dyDescent="0.15">
      <c r="A3" s="146" t="s">
        <v>518</v>
      </c>
      <c r="B3" s="151"/>
      <c r="C3" s="152"/>
      <c r="D3" s="153">
        <v>477727</v>
      </c>
      <c r="E3" s="154"/>
      <c r="F3" s="155">
        <v>190274</v>
      </c>
      <c r="G3" s="156"/>
      <c r="H3" s="157"/>
    </row>
    <row r="4" spans="1:8" x14ac:dyDescent="0.15">
      <c r="A4" s="158"/>
      <c r="B4" s="159"/>
      <c r="C4" s="160"/>
      <c r="D4" s="161">
        <v>120925</v>
      </c>
      <c r="E4" s="162"/>
      <c r="F4" s="163">
        <v>88584</v>
      </c>
      <c r="G4" s="164"/>
      <c r="H4" s="165"/>
    </row>
    <row r="5" spans="1:8" x14ac:dyDescent="0.15">
      <c r="A5" s="146" t="s">
        <v>520</v>
      </c>
      <c r="B5" s="151"/>
      <c r="C5" s="152"/>
      <c r="D5" s="153">
        <v>436005</v>
      </c>
      <c r="E5" s="154"/>
      <c r="F5" s="155">
        <v>301035</v>
      </c>
      <c r="G5" s="156"/>
      <c r="H5" s="157"/>
    </row>
    <row r="6" spans="1:8" x14ac:dyDescent="0.15">
      <c r="A6" s="158"/>
      <c r="B6" s="159"/>
      <c r="C6" s="160"/>
      <c r="D6" s="161">
        <v>141378</v>
      </c>
      <c r="E6" s="162"/>
      <c r="F6" s="163">
        <v>154376</v>
      </c>
      <c r="G6" s="164"/>
      <c r="H6" s="165"/>
    </row>
    <row r="7" spans="1:8" x14ac:dyDescent="0.15">
      <c r="A7" s="146" t="s">
        <v>521</v>
      </c>
      <c r="B7" s="151"/>
      <c r="C7" s="152"/>
      <c r="D7" s="153">
        <v>215226</v>
      </c>
      <c r="E7" s="154"/>
      <c r="F7" s="155">
        <v>277467</v>
      </c>
      <c r="G7" s="156"/>
      <c r="H7" s="157"/>
    </row>
    <row r="8" spans="1:8" x14ac:dyDescent="0.15">
      <c r="A8" s="158"/>
      <c r="B8" s="159"/>
      <c r="C8" s="160"/>
      <c r="D8" s="161">
        <v>129559</v>
      </c>
      <c r="E8" s="162"/>
      <c r="F8" s="163">
        <v>128378</v>
      </c>
      <c r="G8" s="164"/>
      <c r="H8" s="165"/>
    </row>
    <row r="9" spans="1:8" x14ac:dyDescent="0.15">
      <c r="A9" s="146" t="s">
        <v>522</v>
      </c>
      <c r="B9" s="151"/>
      <c r="C9" s="152"/>
      <c r="D9" s="153">
        <v>192251</v>
      </c>
      <c r="E9" s="154"/>
      <c r="F9" s="155">
        <v>282256</v>
      </c>
      <c r="G9" s="156"/>
      <c r="H9" s="157"/>
    </row>
    <row r="10" spans="1:8" x14ac:dyDescent="0.15">
      <c r="A10" s="158"/>
      <c r="B10" s="159"/>
      <c r="C10" s="160"/>
      <c r="D10" s="161">
        <v>102686</v>
      </c>
      <c r="E10" s="162"/>
      <c r="F10" s="163">
        <v>145453</v>
      </c>
      <c r="G10" s="164"/>
      <c r="H10" s="165"/>
    </row>
    <row r="11" spans="1:8" x14ac:dyDescent="0.15">
      <c r="A11" s="146" t="s">
        <v>523</v>
      </c>
      <c r="B11" s="151"/>
      <c r="C11" s="152"/>
      <c r="D11" s="153">
        <v>395919</v>
      </c>
      <c r="E11" s="154"/>
      <c r="F11" s="155">
        <v>295341</v>
      </c>
      <c r="G11" s="156"/>
      <c r="H11" s="157"/>
    </row>
    <row r="12" spans="1:8" x14ac:dyDescent="0.15">
      <c r="A12" s="158"/>
      <c r="B12" s="159"/>
      <c r="C12" s="166"/>
      <c r="D12" s="161">
        <v>106362</v>
      </c>
      <c r="E12" s="162"/>
      <c r="F12" s="163">
        <v>137402</v>
      </c>
      <c r="G12" s="164"/>
      <c r="H12" s="165"/>
    </row>
    <row r="13" spans="1:8" x14ac:dyDescent="0.15">
      <c r="A13" s="146"/>
      <c r="B13" s="151"/>
      <c r="C13" s="152"/>
      <c r="D13" s="153">
        <v>343426</v>
      </c>
      <c r="E13" s="154"/>
      <c r="F13" s="155">
        <v>269275</v>
      </c>
      <c r="G13" s="167"/>
      <c r="H13" s="157"/>
    </row>
    <row r="14" spans="1:8" x14ac:dyDescent="0.15">
      <c r="A14" s="158"/>
      <c r="B14" s="159"/>
      <c r="C14" s="160"/>
      <c r="D14" s="161">
        <v>120182</v>
      </c>
      <c r="E14" s="162"/>
      <c r="F14" s="163">
        <v>130839</v>
      </c>
      <c r="G14" s="164"/>
      <c r="H14" s="165"/>
    </row>
    <row r="17" spans="1:11" x14ac:dyDescent="0.15">
      <c r="A17" s="142" t="s">
        <v>51</v>
      </c>
    </row>
    <row r="18" spans="1:11" x14ac:dyDescent="0.15">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15">
      <c r="A19" s="168" t="s">
        <v>52</v>
      </c>
      <c r="B19" s="168">
        <f>ROUND(VALUE(SUBSTITUTE(実質収支比率等に係る経年分析!F$48,"▲","-")),2)</f>
        <v>1.81</v>
      </c>
      <c r="C19" s="168">
        <f>ROUND(VALUE(SUBSTITUTE(実質収支比率等に係る経年分析!G$48,"▲","-")),2)</f>
        <v>2.59</v>
      </c>
      <c r="D19" s="168">
        <f>ROUND(VALUE(SUBSTITUTE(実質収支比率等に係る経年分析!H$48,"▲","-")),2)</f>
        <v>4.1399999999999997</v>
      </c>
      <c r="E19" s="168">
        <f>ROUND(VALUE(SUBSTITUTE(実質収支比率等に係る経年分析!I$48,"▲","-")),2)</f>
        <v>2.25</v>
      </c>
      <c r="F19" s="168">
        <f>ROUND(VALUE(SUBSTITUTE(実質収支比率等に係る経年分析!J$48,"▲","-")),2)</f>
        <v>2.86</v>
      </c>
    </row>
    <row r="20" spans="1:11" x14ac:dyDescent="0.15">
      <c r="A20" s="168" t="s">
        <v>53</v>
      </c>
      <c r="B20" s="168">
        <f>ROUND(VALUE(SUBSTITUTE(実質収支比率等に係る経年分析!F$47,"▲","-")),2)</f>
        <v>15.07</v>
      </c>
      <c r="C20" s="168">
        <f>ROUND(VALUE(SUBSTITUTE(実質収支比率等に係る経年分析!G$47,"▲","-")),2)</f>
        <v>14.56</v>
      </c>
      <c r="D20" s="168">
        <f>ROUND(VALUE(SUBSTITUTE(実質収支比率等に係る経年分析!H$47,"▲","-")),2)</f>
        <v>13.99</v>
      </c>
      <c r="E20" s="168">
        <f>ROUND(VALUE(SUBSTITUTE(実質収支比率等に係る経年分析!I$47,"▲","-")),2)</f>
        <v>14.12</v>
      </c>
      <c r="F20" s="168">
        <f>ROUND(VALUE(SUBSTITUTE(実質収支比率等に係る経年分析!J$47,"▲","-")),2)</f>
        <v>14.16</v>
      </c>
    </row>
    <row r="21" spans="1:11" x14ac:dyDescent="0.15">
      <c r="A21" s="168" t="s">
        <v>54</v>
      </c>
      <c r="B21" s="168">
        <f>IF(ISNUMBER(VALUE(SUBSTITUTE(実質収支比率等に係る経年分析!F$49,"▲","-"))),ROUND(VALUE(SUBSTITUTE(実質収支比率等に係る経年分析!F$49,"▲","-")),2),NA())</f>
        <v>3.78</v>
      </c>
      <c r="C21" s="168">
        <f>IF(ISNUMBER(VALUE(SUBSTITUTE(実質収支比率等に係る経年分析!G$49,"▲","-"))),ROUND(VALUE(SUBSTITUTE(実質収支比率等に係る経年分析!G$49,"▲","-")),2),NA())</f>
        <v>4.95</v>
      </c>
      <c r="D21" s="168">
        <f>IF(ISNUMBER(VALUE(SUBSTITUTE(実質収支比率等に係る経年分析!H$49,"▲","-"))),ROUND(VALUE(SUBSTITUTE(実質収支比率等に係る経年分析!H$49,"▲","-")),2),NA())</f>
        <v>5.21</v>
      </c>
      <c r="E21" s="168">
        <f>IF(ISNUMBER(VALUE(SUBSTITUTE(実質収支比率等に係る経年分析!I$49,"▲","-"))),ROUND(VALUE(SUBSTITUTE(実質収支比率等に係る経年分析!I$49,"▲","-")),2),NA())</f>
        <v>3.83</v>
      </c>
      <c r="F21" s="168">
        <f>IF(ISNUMBER(VALUE(SUBSTITUTE(実質収支比率等に係る経年分析!J$49,"▲","-"))),ROUND(VALUE(SUBSTITUTE(実質収支比率等に係る経年分析!J$49,"▲","-")),2),NA())</f>
        <v>2.31</v>
      </c>
    </row>
    <row r="24" spans="1:11" x14ac:dyDescent="0.15">
      <c r="A24" s="142" t="s">
        <v>55</v>
      </c>
    </row>
    <row r="25" spans="1:11" x14ac:dyDescent="0.15">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15">
      <c r="A26" s="169"/>
      <c r="B26" s="169" t="s">
        <v>56</v>
      </c>
      <c r="C26" s="169" t="s">
        <v>57</v>
      </c>
      <c r="D26" s="169" t="s">
        <v>56</v>
      </c>
      <c r="E26" s="169" t="s">
        <v>57</v>
      </c>
      <c r="F26" s="169" t="s">
        <v>56</v>
      </c>
      <c r="G26" s="169" t="s">
        <v>57</v>
      </c>
      <c r="H26" s="169" t="s">
        <v>56</v>
      </c>
      <c r="I26" s="169" t="s">
        <v>57</v>
      </c>
      <c r="J26" s="169" t="s">
        <v>56</v>
      </c>
      <c r="K26" s="169" t="s">
        <v>57</v>
      </c>
    </row>
    <row r="27" spans="1:11" x14ac:dyDescent="0.1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1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15">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15">
      <c r="A30" s="169" t="str">
        <f>IF(連結実質赤字比率に係る赤字・黒字の構成分析!C$40="",NA(),連結実質赤字比率に係る赤字・黒字の構成分析!C$40)</f>
        <v>後期高齢者医療事業特別会計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0.01</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0.01</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v>
      </c>
    </row>
    <row r="31" spans="1:11" x14ac:dyDescent="0.15">
      <c r="A31" s="169" t="str">
        <f>IF(連結実質赤字比率に係る赤字・黒字の構成分析!C$39="",NA(),連結実質赤字比率に係る赤字・黒字の構成分析!C$39)</f>
        <v>介護保険サービス事業特別会計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7.0000000000000007E-2</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0.14000000000000001</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0.09</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0.15</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0.05</v>
      </c>
    </row>
    <row r="32" spans="1:11" x14ac:dyDescent="0.15">
      <c r="A32" s="169" t="str">
        <f>IF(連結実質赤字比率に係る赤字・黒字の構成分析!C$38="",NA(),連結実質赤字比率に係る赤字・黒字の構成分析!C$38)</f>
        <v>国民健康保険事業特別会計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0.11</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0.14000000000000001</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0.14000000000000001</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0.1</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0.35</v>
      </c>
    </row>
    <row r="33" spans="1:16" x14ac:dyDescent="0.15">
      <c r="A33" s="169" t="str">
        <f>IF(連結実質赤字比率に係る赤字・黒字の構成分析!C$37="",NA(),連結実質赤字比率に係る赤字・黒字の構成分析!C$37)</f>
        <v>簡易水道事業会計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0.48</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0.63</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0.59</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0.57999999999999996</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0.85</v>
      </c>
    </row>
    <row r="34" spans="1:16" x14ac:dyDescent="0.15">
      <c r="A34" s="169" t="str">
        <f>IF(連結実質赤字比率に係る赤字・黒字の構成分析!C$36="",NA(),連結実質赤字比率に係る赤字・黒字の構成分析!C$36)</f>
        <v>下水道事業会計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0.83</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1.39</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2.0299999999999998</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2.21</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2.4700000000000002</v>
      </c>
    </row>
    <row r="35" spans="1:16" x14ac:dyDescent="0.15">
      <c r="A35" s="169" t="str">
        <f>IF(連結実質赤字比率に係る赤字・黒字の構成分析!C$35="",NA(),連結実質赤字比率に係る赤字・黒字の構成分析!C$35)</f>
        <v>一般会計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1.81</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2.58</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4.13</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2.2400000000000002</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2.85</v>
      </c>
    </row>
    <row r="36" spans="1:16" x14ac:dyDescent="0.15">
      <c r="A36" s="169" t="str">
        <f>IF(連結実質赤字比率に係る赤字・黒字の構成分析!C$34="",NA(),連結実質赤字比率に係る赤字・黒字の構成分析!C$34)</f>
        <v>飯南病院事業会計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9.81</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12.13</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14.06</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14.87</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14.32</v>
      </c>
    </row>
    <row r="39" spans="1:16" x14ac:dyDescent="0.15">
      <c r="A39" s="142" t="s">
        <v>58</v>
      </c>
    </row>
    <row r="40" spans="1:16" x14ac:dyDescent="0.15">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15">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15">
      <c r="A42" s="170" t="s">
        <v>61</v>
      </c>
      <c r="B42" s="170"/>
      <c r="C42" s="170"/>
      <c r="D42" s="170">
        <f>'実質公債費比率（分子）の構造'!K$52</f>
        <v>1087</v>
      </c>
      <c r="E42" s="170"/>
      <c r="F42" s="170"/>
      <c r="G42" s="170">
        <f>'実質公債費比率（分子）の構造'!L$52</f>
        <v>1117</v>
      </c>
      <c r="H42" s="170"/>
      <c r="I42" s="170"/>
      <c r="J42" s="170">
        <f>'実質公債費比率（分子）の構造'!M$52</f>
        <v>1081</v>
      </c>
      <c r="K42" s="170"/>
      <c r="L42" s="170"/>
      <c r="M42" s="170">
        <f>'実質公債費比率（分子）の構造'!N$52</f>
        <v>1106</v>
      </c>
      <c r="N42" s="170"/>
      <c r="O42" s="170"/>
      <c r="P42" s="170">
        <f>'実質公債費比率（分子）の構造'!O$52</f>
        <v>1067</v>
      </c>
    </row>
    <row r="43" spans="1:16" x14ac:dyDescent="0.15">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15">
      <c r="A44" s="170" t="s">
        <v>62</v>
      </c>
      <c r="B44" s="170">
        <f>'実質公債費比率（分子）の構造'!K$50</f>
        <v>3</v>
      </c>
      <c r="C44" s="170"/>
      <c r="D44" s="170"/>
      <c r="E44" s="170">
        <f>'実質公債費比率（分子）の構造'!L$50</f>
        <v>1</v>
      </c>
      <c r="F44" s="170"/>
      <c r="G44" s="170"/>
      <c r="H44" s="170">
        <f>'実質公債費比率（分子）の構造'!M$50</f>
        <v>0</v>
      </c>
      <c r="I44" s="170"/>
      <c r="J44" s="170"/>
      <c r="K44" s="170">
        <f>'実質公債費比率（分子）の構造'!N$50</f>
        <v>0</v>
      </c>
      <c r="L44" s="170"/>
      <c r="M44" s="170"/>
      <c r="N44" s="170">
        <f>'実質公債費比率（分子）の構造'!O$50</f>
        <v>0</v>
      </c>
      <c r="O44" s="170"/>
      <c r="P44" s="170"/>
    </row>
    <row r="45" spans="1:16" x14ac:dyDescent="0.15">
      <c r="A45" s="170" t="s">
        <v>63</v>
      </c>
      <c r="B45" s="170">
        <f>'実質公債費比率（分子）の構造'!K$49</f>
        <v>12</v>
      </c>
      <c r="C45" s="170"/>
      <c r="D45" s="170"/>
      <c r="E45" s="170">
        <f>'実質公債費比率（分子）の構造'!L$49</f>
        <v>10</v>
      </c>
      <c r="F45" s="170"/>
      <c r="G45" s="170"/>
      <c r="H45" s="170">
        <f>'実質公債費比率（分子）の構造'!M$49</f>
        <v>12</v>
      </c>
      <c r="I45" s="170"/>
      <c r="J45" s="170"/>
      <c r="K45" s="170">
        <f>'実質公債費比率（分子）の構造'!N$49</f>
        <v>14</v>
      </c>
      <c r="L45" s="170"/>
      <c r="M45" s="170"/>
      <c r="N45" s="170">
        <f>'実質公債費比率（分子）の構造'!O$49</f>
        <v>13</v>
      </c>
      <c r="O45" s="170"/>
      <c r="P45" s="170"/>
    </row>
    <row r="46" spans="1:16" x14ac:dyDescent="0.15">
      <c r="A46" s="170" t="s">
        <v>64</v>
      </c>
      <c r="B46" s="170">
        <f>'実質公債費比率（分子）の構造'!K$48</f>
        <v>351</v>
      </c>
      <c r="C46" s="170"/>
      <c r="D46" s="170"/>
      <c r="E46" s="170">
        <f>'実質公債費比率（分子）の構造'!L$48</f>
        <v>338</v>
      </c>
      <c r="F46" s="170"/>
      <c r="G46" s="170"/>
      <c r="H46" s="170">
        <f>'実質公債費比率（分子）の構造'!M$48</f>
        <v>344</v>
      </c>
      <c r="I46" s="170"/>
      <c r="J46" s="170"/>
      <c r="K46" s="170">
        <f>'実質公債費比率（分子）の構造'!N$48</f>
        <v>335</v>
      </c>
      <c r="L46" s="170"/>
      <c r="M46" s="170"/>
      <c r="N46" s="170">
        <f>'実質公債費比率（分子）の構造'!O$48</f>
        <v>344</v>
      </c>
      <c r="O46" s="170"/>
      <c r="P46" s="170"/>
    </row>
    <row r="47" spans="1:16" x14ac:dyDescent="0.15">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15">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15">
      <c r="A49" s="170" t="s">
        <v>66</v>
      </c>
      <c r="B49" s="170">
        <f>'実質公債費比率（分子）の構造'!K$45</f>
        <v>1034</v>
      </c>
      <c r="C49" s="170"/>
      <c r="D49" s="170"/>
      <c r="E49" s="170">
        <f>'実質公債費比率（分子）の構造'!L$45</f>
        <v>1038</v>
      </c>
      <c r="F49" s="170"/>
      <c r="G49" s="170"/>
      <c r="H49" s="170">
        <f>'実質公債費比率（分子）の構造'!M$45</f>
        <v>1042</v>
      </c>
      <c r="I49" s="170"/>
      <c r="J49" s="170"/>
      <c r="K49" s="170">
        <f>'実質公債費比率（分子）の構造'!N$45</f>
        <v>1091</v>
      </c>
      <c r="L49" s="170"/>
      <c r="M49" s="170"/>
      <c r="N49" s="170">
        <f>'実質公債費比率（分子）の構造'!O$45</f>
        <v>1033</v>
      </c>
      <c r="O49" s="170"/>
      <c r="P49" s="170"/>
    </row>
    <row r="50" spans="1:16" x14ac:dyDescent="0.15">
      <c r="A50" s="170" t="s">
        <v>67</v>
      </c>
      <c r="B50" s="170" t="e">
        <f>NA()</f>
        <v>#N/A</v>
      </c>
      <c r="C50" s="170">
        <f>IF(ISNUMBER('実質公債費比率（分子）の構造'!K$53),'実質公債費比率（分子）の構造'!K$53,NA())</f>
        <v>313</v>
      </c>
      <c r="D50" s="170" t="e">
        <f>NA()</f>
        <v>#N/A</v>
      </c>
      <c r="E50" s="170" t="e">
        <f>NA()</f>
        <v>#N/A</v>
      </c>
      <c r="F50" s="170">
        <f>IF(ISNUMBER('実質公債費比率（分子）の構造'!L$53),'実質公債費比率（分子）の構造'!L$53,NA())</f>
        <v>270</v>
      </c>
      <c r="G50" s="170" t="e">
        <f>NA()</f>
        <v>#N/A</v>
      </c>
      <c r="H50" s="170" t="e">
        <f>NA()</f>
        <v>#N/A</v>
      </c>
      <c r="I50" s="170">
        <f>IF(ISNUMBER('実質公債費比率（分子）の構造'!M$53),'実質公債費比率（分子）の構造'!M$53,NA())</f>
        <v>317</v>
      </c>
      <c r="J50" s="170" t="e">
        <f>NA()</f>
        <v>#N/A</v>
      </c>
      <c r="K50" s="170" t="e">
        <f>NA()</f>
        <v>#N/A</v>
      </c>
      <c r="L50" s="170">
        <f>IF(ISNUMBER('実質公債費比率（分子）の構造'!N$53),'実質公債費比率（分子）の構造'!N$53,NA())</f>
        <v>334</v>
      </c>
      <c r="M50" s="170" t="e">
        <f>NA()</f>
        <v>#N/A</v>
      </c>
      <c r="N50" s="170" t="e">
        <f>NA()</f>
        <v>#N/A</v>
      </c>
      <c r="O50" s="170">
        <f>IF(ISNUMBER('実質公債費比率（分子）の構造'!O$53),'実質公債費比率（分子）の構造'!O$53,NA())</f>
        <v>323</v>
      </c>
      <c r="P50" s="170" t="e">
        <f>NA()</f>
        <v>#N/A</v>
      </c>
    </row>
    <row r="53" spans="1:16" x14ac:dyDescent="0.15">
      <c r="A53" s="142" t="s">
        <v>68</v>
      </c>
    </row>
    <row r="54" spans="1:16" x14ac:dyDescent="0.15">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15">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15">
      <c r="A56" s="169" t="s">
        <v>43</v>
      </c>
      <c r="B56" s="169"/>
      <c r="C56" s="169"/>
      <c r="D56" s="169">
        <f>'将来負担比率（分子）の構造'!I$52</f>
        <v>10624</v>
      </c>
      <c r="E56" s="169"/>
      <c r="F56" s="169"/>
      <c r="G56" s="169">
        <f>'将来負担比率（分子）の構造'!J$52</f>
        <v>10674</v>
      </c>
      <c r="H56" s="169"/>
      <c r="I56" s="169"/>
      <c r="J56" s="169">
        <f>'将来負担比率（分子）の構造'!K$52</f>
        <v>10395</v>
      </c>
      <c r="K56" s="169"/>
      <c r="L56" s="169"/>
      <c r="M56" s="169">
        <f>'将来負担比率（分子）の構造'!L$52</f>
        <v>9844</v>
      </c>
      <c r="N56" s="169"/>
      <c r="O56" s="169"/>
      <c r="P56" s="169">
        <f>'将来負担比率（分子）の構造'!M$52</f>
        <v>9365</v>
      </c>
    </row>
    <row r="57" spans="1:16" x14ac:dyDescent="0.15">
      <c r="A57" s="169" t="s">
        <v>42</v>
      </c>
      <c r="B57" s="169"/>
      <c r="C57" s="169"/>
      <c r="D57" s="169">
        <f>'将来負担比率（分子）の構造'!I$51</f>
        <v>233</v>
      </c>
      <c r="E57" s="169"/>
      <c r="F57" s="169"/>
      <c r="G57" s="169">
        <f>'将来負担比率（分子）の構造'!J$51</f>
        <v>289</v>
      </c>
      <c r="H57" s="169"/>
      <c r="I57" s="169"/>
      <c r="J57" s="169">
        <f>'将来負担比率（分子）の構造'!K$51</f>
        <v>480</v>
      </c>
      <c r="K57" s="169"/>
      <c r="L57" s="169"/>
      <c r="M57" s="169">
        <f>'将来負担比率（分子）の構造'!L$51</f>
        <v>474</v>
      </c>
      <c r="N57" s="169"/>
      <c r="O57" s="169"/>
      <c r="P57" s="169">
        <f>'将来負担比率（分子）の構造'!M$51</f>
        <v>439</v>
      </c>
    </row>
    <row r="58" spans="1:16" x14ac:dyDescent="0.15">
      <c r="A58" s="169" t="s">
        <v>41</v>
      </c>
      <c r="B58" s="169"/>
      <c r="C58" s="169"/>
      <c r="D58" s="169">
        <f>'将来負担比率（分子）の構造'!I$50</f>
        <v>2462</v>
      </c>
      <c r="E58" s="169"/>
      <c r="F58" s="169"/>
      <c r="G58" s="169">
        <f>'将来負担比率（分子）の構造'!J$50</f>
        <v>2295</v>
      </c>
      <c r="H58" s="169"/>
      <c r="I58" s="169"/>
      <c r="J58" s="169">
        <f>'将来負担比率（分子）の構造'!K$50</f>
        <v>2484</v>
      </c>
      <c r="K58" s="169"/>
      <c r="L58" s="169"/>
      <c r="M58" s="169">
        <f>'将来負担比率（分子）の構造'!L$50</f>
        <v>2348</v>
      </c>
      <c r="N58" s="169"/>
      <c r="O58" s="169"/>
      <c r="P58" s="169">
        <f>'将来負担比率（分子）の構造'!M$50</f>
        <v>2818</v>
      </c>
    </row>
    <row r="59" spans="1:16" x14ac:dyDescent="0.15">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15">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15">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15">
      <c r="A62" s="169" t="s">
        <v>35</v>
      </c>
      <c r="B62" s="169">
        <f>'将来負担比率（分子）の構造'!I$45</f>
        <v>632</v>
      </c>
      <c r="C62" s="169"/>
      <c r="D62" s="169"/>
      <c r="E62" s="169">
        <f>'将来負担比率（分子）の構造'!J$45</f>
        <v>646</v>
      </c>
      <c r="F62" s="169"/>
      <c r="G62" s="169"/>
      <c r="H62" s="169">
        <f>'将来負担比率（分子）の構造'!K$45</f>
        <v>631</v>
      </c>
      <c r="I62" s="169"/>
      <c r="J62" s="169"/>
      <c r="K62" s="169">
        <f>'将来負担比率（分子）の構造'!L$45</f>
        <v>614</v>
      </c>
      <c r="L62" s="169"/>
      <c r="M62" s="169"/>
      <c r="N62" s="169">
        <f>'将来負担比率（分子）の構造'!M$45</f>
        <v>595</v>
      </c>
      <c r="O62" s="169"/>
      <c r="P62" s="169"/>
    </row>
    <row r="63" spans="1:16" x14ac:dyDescent="0.15">
      <c r="A63" s="169" t="s">
        <v>34</v>
      </c>
      <c r="B63" s="169">
        <f>'将来負担比率（分子）の構造'!I$44</f>
        <v>92</v>
      </c>
      <c r="C63" s="169"/>
      <c r="D63" s="169"/>
      <c r="E63" s="169">
        <f>'将来負担比率（分子）の構造'!J$44</f>
        <v>81</v>
      </c>
      <c r="F63" s="169"/>
      <c r="G63" s="169"/>
      <c r="H63" s="169">
        <f>'将来負担比率（分子）の構造'!K$44</f>
        <v>78</v>
      </c>
      <c r="I63" s="169"/>
      <c r="J63" s="169"/>
      <c r="K63" s="169">
        <f>'将来負担比率（分子）の構造'!L$44</f>
        <v>71</v>
      </c>
      <c r="L63" s="169"/>
      <c r="M63" s="169"/>
      <c r="N63" s="169">
        <f>'将来負担比率（分子）の構造'!M$44</f>
        <v>69</v>
      </c>
      <c r="O63" s="169"/>
      <c r="P63" s="169"/>
    </row>
    <row r="64" spans="1:16" x14ac:dyDescent="0.15">
      <c r="A64" s="169" t="s">
        <v>33</v>
      </c>
      <c r="B64" s="169">
        <f>'将来負担比率（分子）の構造'!I$43</f>
        <v>3723</v>
      </c>
      <c r="C64" s="169"/>
      <c r="D64" s="169"/>
      <c r="E64" s="169">
        <f>'将来負担比率（分子）の構造'!J$43</f>
        <v>3543</v>
      </c>
      <c r="F64" s="169"/>
      <c r="G64" s="169"/>
      <c r="H64" s="169">
        <f>'将来負担比率（分子）の構造'!K$43</f>
        <v>3259</v>
      </c>
      <c r="I64" s="169"/>
      <c r="J64" s="169"/>
      <c r="K64" s="169">
        <f>'将来負担比率（分子）の構造'!L$43</f>
        <v>3185</v>
      </c>
      <c r="L64" s="169"/>
      <c r="M64" s="169"/>
      <c r="N64" s="169">
        <f>'将来負担比率（分子）の構造'!M$43</f>
        <v>2958</v>
      </c>
      <c r="O64" s="169"/>
      <c r="P64" s="169"/>
    </row>
    <row r="65" spans="1:16" x14ac:dyDescent="0.15">
      <c r="A65" s="169" t="s">
        <v>32</v>
      </c>
      <c r="B65" s="169">
        <f>'将来負担比率（分子）の構造'!I$42</f>
        <v>1</v>
      </c>
      <c r="C65" s="169"/>
      <c r="D65" s="169"/>
      <c r="E65" s="169">
        <f>'将来負担比率（分子）の構造'!J$42</f>
        <v>1</v>
      </c>
      <c r="F65" s="169"/>
      <c r="G65" s="169"/>
      <c r="H65" s="169">
        <f>'将来負担比率（分子）の構造'!K$42</f>
        <v>0</v>
      </c>
      <c r="I65" s="169"/>
      <c r="J65" s="169"/>
      <c r="K65" s="169">
        <f>'将来負担比率（分子）の構造'!L$42</f>
        <v>0</v>
      </c>
      <c r="L65" s="169"/>
      <c r="M65" s="169"/>
      <c r="N65" s="169">
        <f>'将来負担比率（分子）の構造'!M$42</f>
        <v>4</v>
      </c>
      <c r="O65" s="169"/>
      <c r="P65" s="169"/>
    </row>
    <row r="66" spans="1:16" x14ac:dyDescent="0.15">
      <c r="A66" s="169" t="s">
        <v>31</v>
      </c>
      <c r="B66" s="169">
        <f>'将来負担比率（分子）の構造'!I$41</f>
        <v>10545</v>
      </c>
      <c r="C66" s="169"/>
      <c r="D66" s="169"/>
      <c r="E66" s="169">
        <f>'将来負担比率（分子）の構造'!J$41</f>
        <v>10894</v>
      </c>
      <c r="F66" s="169"/>
      <c r="G66" s="169"/>
      <c r="H66" s="169">
        <f>'将来負担比率（分子）の構造'!K$41</f>
        <v>10927</v>
      </c>
      <c r="I66" s="169"/>
      <c r="J66" s="169"/>
      <c r="K66" s="169">
        <f>'将来負担比率（分子）の構造'!L$41</f>
        <v>10286</v>
      </c>
      <c r="L66" s="169"/>
      <c r="M66" s="169"/>
      <c r="N66" s="169">
        <f>'将来負担比率（分子）の構造'!M$41</f>
        <v>9887</v>
      </c>
      <c r="O66" s="169"/>
      <c r="P66" s="169"/>
    </row>
    <row r="67" spans="1:16" x14ac:dyDescent="0.15">
      <c r="A67" s="169" t="s">
        <v>71</v>
      </c>
      <c r="B67" s="169" t="e">
        <f>NA()</f>
        <v>#N/A</v>
      </c>
      <c r="C67" s="169">
        <f>IF(ISNUMBER('将来負担比率（分子）の構造'!I$53), IF('将来負担比率（分子）の構造'!I$53 &lt; 0, 0, '将来負担比率（分子）の構造'!I$53), NA())</f>
        <v>1674</v>
      </c>
      <c r="D67" s="169" t="e">
        <f>NA()</f>
        <v>#N/A</v>
      </c>
      <c r="E67" s="169" t="e">
        <f>NA()</f>
        <v>#N/A</v>
      </c>
      <c r="F67" s="169">
        <f>IF(ISNUMBER('将来負担比率（分子）の構造'!J$53), IF('将来負担比率（分子）の構造'!J$53 &lt; 0, 0, '将来負担比率（分子）の構造'!J$53), NA())</f>
        <v>1907</v>
      </c>
      <c r="G67" s="169" t="e">
        <f>NA()</f>
        <v>#N/A</v>
      </c>
      <c r="H67" s="169" t="e">
        <f>NA()</f>
        <v>#N/A</v>
      </c>
      <c r="I67" s="169">
        <f>IF(ISNUMBER('将来負担比率（分子）の構造'!K$53), IF('将来負担比率（分子）の構造'!K$53 &lt; 0, 0, '将来負担比率（分子）の構造'!K$53), NA())</f>
        <v>1536</v>
      </c>
      <c r="J67" s="169" t="e">
        <f>NA()</f>
        <v>#N/A</v>
      </c>
      <c r="K67" s="169" t="e">
        <f>NA()</f>
        <v>#N/A</v>
      </c>
      <c r="L67" s="169">
        <f>IF(ISNUMBER('将来負担比率（分子）の構造'!L$53), IF('将来負担比率（分子）の構造'!L$53 &lt; 0, 0, '将来負担比率（分子）の構造'!L$53), NA())</f>
        <v>1489</v>
      </c>
      <c r="M67" s="169" t="e">
        <f>NA()</f>
        <v>#N/A</v>
      </c>
      <c r="N67" s="169" t="e">
        <f>NA()</f>
        <v>#N/A</v>
      </c>
      <c r="O67" s="169">
        <f>IF(ISNUMBER('将来負担比率（分子）の構造'!M$53), IF('将来負担比率（分子）の構造'!M$53 &lt; 0, 0, '将来負担比率（分子）の構造'!M$53), NA())</f>
        <v>891</v>
      </c>
      <c r="P67" s="169" t="e">
        <f>NA()</f>
        <v>#N/A</v>
      </c>
    </row>
    <row r="70" spans="1:16" x14ac:dyDescent="0.15">
      <c r="A70" s="171" t="s">
        <v>72</v>
      </c>
      <c r="B70" s="171"/>
      <c r="C70" s="171"/>
      <c r="D70" s="171"/>
      <c r="E70" s="171"/>
      <c r="F70" s="171"/>
    </row>
    <row r="71" spans="1:16" x14ac:dyDescent="0.15">
      <c r="A71" s="172"/>
      <c r="B71" s="172" t="str">
        <f>基金残高に係る経年分析!F54</f>
        <v>R03</v>
      </c>
      <c r="C71" s="172" t="str">
        <f>基金残高に係る経年分析!G54</f>
        <v>R04</v>
      </c>
      <c r="D71" s="172" t="str">
        <f>基金残高に係る経年分析!H54</f>
        <v>R05</v>
      </c>
    </row>
    <row r="72" spans="1:16" x14ac:dyDescent="0.15">
      <c r="A72" s="172" t="s">
        <v>73</v>
      </c>
      <c r="B72" s="173">
        <f>基金残高に係る経年分析!F55</f>
        <v>620</v>
      </c>
      <c r="C72" s="173">
        <f>基金残高に係る経年分析!G55</f>
        <v>620</v>
      </c>
      <c r="D72" s="173">
        <f>基金残高に係る経年分析!H55</f>
        <v>620</v>
      </c>
    </row>
    <row r="73" spans="1:16" x14ac:dyDescent="0.15">
      <c r="A73" s="172" t="s">
        <v>74</v>
      </c>
      <c r="B73" s="173">
        <f>基金残高に係る経年分析!F56</f>
        <v>1074</v>
      </c>
      <c r="C73" s="173">
        <f>基金残高に係る経年分析!G56</f>
        <v>977</v>
      </c>
      <c r="D73" s="173">
        <f>基金残高に係る経年分析!H56</f>
        <v>1151</v>
      </c>
    </row>
    <row r="74" spans="1:16" x14ac:dyDescent="0.15">
      <c r="A74" s="172" t="s">
        <v>75</v>
      </c>
      <c r="B74" s="173">
        <f>基金残高に係る経年分析!F57</f>
        <v>1804</v>
      </c>
      <c r="C74" s="173">
        <f>基金残高に係る経年分析!G57</f>
        <v>1739</v>
      </c>
      <c r="D74" s="173">
        <f>基金残高に係る経年分析!H57</f>
        <v>1880</v>
      </c>
    </row>
  </sheetData>
  <sheetProtection algorithmName="SHA-512" hashValue="YRolEsKS0Rs9YwioMZlG3hzVZcJQ3KeECA3T4g8Skz1/u5mSRRyF1xoLhZkKmMVchuXbi01989fjZgiEOJrhwQ==" saltValue="dXyx0/Dsoa2vLe/uOWkTMQ=="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J1" workbookViewId="0">
      <selection activeCell="AM43" sqref="B43:DC48"/>
    </sheetView>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615" t="s">
        <v>203</v>
      </c>
      <c r="DI1" s="616"/>
      <c r="DJ1" s="616"/>
      <c r="DK1" s="616"/>
      <c r="DL1" s="616"/>
      <c r="DM1" s="616"/>
      <c r="DN1" s="617"/>
      <c r="DO1" s="208"/>
      <c r="DP1" s="615" t="s">
        <v>204</v>
      </c>
      <c r="DQ1" s="616"/>
      <c r="DR1" s="616"/>
      <c r="DS1" s="616"/>
      <c r="DT1" s="616"/>
      <c r="DU1" s="616"/>
      <c r="DV1" s="616"/>
      <c r="DW1" s="616"/>
      <c r="DX1" s="616"/>
      <c r="DY1" s="616"/>
      <c r="DZ1" s="616"/>
      <c r="EA1" s="616"/>
      <c r="EB1" s="616"/>
      <c r="EC1" s="617"/>
      <c r="ED1" s="207"/>
      <c r="EE1" s="207"/>
      <c r="EF1" s="207"/>
      <c r="EG1" s="207"/>
      <c r="EH1" s="207"/>
      <c r="EI1" s="207"/>
      <c r="EJ1" s="207"/>
      <c r="EK1" s="207"/>
      <c r="EL1" s="207"/>
      <c r="EM1" s="207"/>
    </row>
    <row r="2" spans="2:143" ht="22.5" customHeight="1" x14ac:dyDescent="0.15">
      <c r="B2" s="209" t="s">
        <v>205</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618" t="s">
        <v>206</v>
      </c>
      <c r="C3" s="619"/>
      <c r="D3" s="619"/>
      <c r="E3" s="619"/>
      <c r="F3" s="619"/>
      <c r="G3" s="619"/>
      <c r="H3" s="619"/>
      <c r="I3" s="619"/>
      <c r="J3" s="619"/>
      <c r="K3" s="619"/>
      <c r="L3" s="619"/>
      <c r="M3" s="619"/>
      <c r="N3" s="619"/>
      <c r="O3" s="619"/>
      <c r="P3" s="619"/>
      <c r="Q3" s="619"/>
      <c r="R3" s="619"/>
      <c r="S3" s="619"/>
      <c r="T3" s="619"/>
      <c r="U3" s="619"/>
      <c r="V3" s="619"/>
      <c r="W3" s="619"/>
      <c r="X3" s="619"/>
      <c r="Y3" s="619"/>
      <c r="Z3" s="619"/>
      <c r="AA3" s="619"/>
      <c r="AB3" s="619"/>
      <c r="AC3" s="619"/>
      <c r="AD3" s="619"/>
      <c r="AE3" s="619"/>
      <c r="AF3" s="619"/>
      <c r="AG3" s="619"/>
      <c r="AH3" s="619"/>
      <c r="AI3" s="619"/>
      <c r="AJ3" s="619"/>
      <c r="AK3" s="619"/>
      <c r="AL3" s="619"/>
      <c r="AM3" s="619"/>
      <c r="AN3" s="619"/>
      <c r="AO3" s="619"/>
      <c r="AP3" s="618" t="s">
        <v>207</v>
      </c>
      <c r="AQ3" s="619"/>
      <c r="AR3" s="619"/>
      <c r="AS3" s="619"/>
      <c r="AT3" s="619"/>
      <c r="AU3" s="619"/>
      <c r="AV3" s="619"/>
      <c r="AW3" s="619"/>
      <c r="AX3" s="619"/>
      <c r="AY3" s="619"/>
      <c r="AZ3" s="619"/>
      <c r="BA3" s="619"/>
      <c r="BB3" s="619"/>
      <c r="BC3" s="619"/>
      <c r="BD3" s="619"/>
      <c r="BE3" s="619"/>
      <c r="BF3" s="619"/>
      <c r="BG3" s="619"/>
      <c r="BH3" s="619"/>
      <c r="BI3" s="619"/>
      <c r="BJ3" s="619"/>
      <c r="BK3" s="619"/>
      <c r="BL3" s="619"/>
      <c r="BM3" s="619"/>
      <c r="BN3" s="619"/>
      <c r="BO3" s="619"/>
      <c r="BP3" s="619"/>
      <c r="BQ3" s="619"/>
      <c r="BR3" s="619"/>
      <c r="BS3" s="619"/>
      <c r="BT3" s="619"/>
      <c r="BU3" s="619"/>
      <c r="BV3" s="619"/>
      <c r="BW3" s="619"/>
      <c r="BX3" s="619"/>
      <c r="BY3" s="619"/>
      <c r="BZ3" s="619"/>
      <c r="CA3" s="619"/>
      <c r="CB3" s="620"/>
      <c r="CD3" s="618" t="s">
        <v>208</v>
      </c>
      <c r="CE3" s="619"/>
      <c r="CF3" s="619"/>
      <c r="CG3" s="619"/>
      <c r="CH3" s="619"/>
      <c r="CI3" s="619"/>
      <c r="CJ3" s="619"/>
      <c r="CK3" s="619"/>
      <c r="CL3" s="619"/>
      <c r="CM3" s="619"/>
      <c r="CN3" s="619"/>
      <c r="CO3" s="619"/>
      <c r="CP3" s="619"/>
      <c r="CQ3" s="619"/>
      <c r="CR3" s="619"/>
      <c r="CS3" s="619"/>
      <c r="CT3" s="619"/>
      <c r="CU3" s="619"/>
      <c r="CV3" s="619"/>
      <c r="CW3" s="619"/>
      <c r="CX3" s="619"/>
      <c r="CY3" s="619"/>
      <c r="CZ3" s="619"/>
      <c r="DA3" s="619"/>
      <c r="DB3" s="619"/>
      <c r="DC3" s="619"/>
      <c r="DD3" s="619"/>
      <c r="DE3" s="619"/>
      <c r="DF3" s="619"/>
      <c r="DG3" s="619"/>
      <c r="DH3" s="619"/>
      <c r="DI3" s="619"/>
      <c r="DJ3" s="619"/>
      <c r="DK3" s="619"/>
      <c r="DL3" s="619"/>
      <c r="DM3" s="619"/>
      <c r="DN3" s="619"/>
      <c r="DO3" s="619"/>
      <c r="DP3" s="619"/>
      <c r="DQ3" s="619"/>
      <c r="DR3" s="619"/>
      <c r="DS3" s="619"/>
      <c r="DT3" s="619"/>
      <c r="DU3" s="619"/>
      <c r="DV3" s="619"/>
      <c r="DW3" s="619"/>
      <c r="DX3" s="619"/>
      <c r="DY3" s="619"/>
      <c r="DZ3" s="619"/>
      <c r="EA3" s="619"/>
      <c r="EB3" s="619"/>
      <c r="EC3" s="620"/>
    </row>
    <row r="4" spans="2:143" ht="11.25" customHeight="1" x14ac:dyDescent="0.15">
      <c r="B4" s="618" t="s">
        <v>1</v>
      </c>
      <c r="C4" s="619"/>
      <c r="D4" s="619"/>
      <c r="E4" s="619"/>
      <c r="F4" s="619"/>
      <c r="G4" s="619"/>
      <c r="H4" s="619"/>
      <c r="I4" s="619"/>
      <c r="J4" s="619"/>
      <c r="K4" s="619"/>
      <c r="L4" s="619"/>
      <c r="M4" s="619"/>
      <c r="N4" s="619"/>
      <c r="O4" s="619"/>
      <c r="P4" s="619"/>
      <c r="Q4" s="620"/>
      <c r="R4" s="618" t="s">
        <v>209</v>
      </c>
      <c r="S4" s="619"/>
      <c r="T4" s="619"/>
      <c r="U4" s="619"/>
      <c r="V4" s="619"/>
      <c r="W4" s="619"/>
      <c r="X4" s="619"/>
      <c r="Y4" s="620"/>
      <c r="Z4" s="618" t="s">
        <v>210</v>
      </c>
      <c r="AA4" s="619"/>
      <c r="AB4" s="619"/>
      <c r="AC4" s="620"/>
      <c r="AD4" s="618" t="s">
        <v>211</v>
      </c>
      <c r="AE4" s="619"/>
      <c r="AF4" s="619"/>
      <c r="AG4" s="619"/>
      <c r="AH4" s="619"/>
      <c r="AI4" s="619"/>
      <c r="AJ4" s="619"/>
      <c r="AK4" s="620"/>
      <c r="AL4" s="618" t="s">
        <v>210</v>
      </c>
      <c r="AM4" s="619"/>
      <c r="AN4" s="619"/>
      <c r="AO4" s="620"/>
      <c r="AP4" s="621" t="s">
        <v>212</v>
      </c>
      <c r="AQ4" s="621"/>
      <c r="AR4" s="621"/>
      <c r="AS4" s="621"/>
      <c r="AT4" s="621"/>
      <c r="AU4" s="621"/>
      <c r="AV4" s="621"/>
      <c r="AW4" s="621"/>
      <c r="AX4" s="621"/>
      <c r="AY4" s="621"/>
      <c r="AZ4" s="621"/>
      <c r="BA4" s="621"/>
      <c r="BB4" s="621"/>
      <c r="BC4" s="621"/>
      <c r="BD4" s="621"/>
      <c r="BE4" s="621"/>
      <c r="BF4" s="621"/>
      <c r="BG4" s="621" t="s">
        <v>213</v>
      </c>
      <c r="BH4" s="621"/>
      <c r="BI4" s="621"/>
      <c r="BJ4" s="621"/>
      <c r="BK4" s="621"/>
      <c r="BL4" s="621"/>
      <c r="BM4" s="621"/>
      <c r="BN4" s="621"/>
      <c r="BO4" s="621" t="s">
        <v>210</v>
      </c>
      <c r="BP4" s="621"/>
      <c r="BQ4" s="621"/>
      <c r="BR4" s="621"/>
      <c r="BS4" s="621" t="s">
        <v>214</v>
      </c>
      <c r="BT4" s="621"/>
      <c r="BU4" s="621"/>
      <c r="BV4" s="621"/>
      <c r="BW4" s="621"/>
      <c r="BX4" s="621"/>
      <c r="BY4" s="621"/>
      <c r="BZ4" s="621"/>
      <c r="CA4" s="621"/>
      <c r="CB4" s="621"/>
      <c r="CD4" s="618" t="s">
        <v>215</v>
      </c>
      <c r="CE4" s="619"/>
      <c r="CF4" s="619"/>
      <c r="CG4" s="619"/>
      <c r="CH4" s="619"/>
      <c r="CI4" s="619"/>
      <c r="CJ4" s="619"/>
      <c r="CK4" s="619"/>
      <c r="CL4" s="619"/>
      <c r="CM4" s="619"/>
      <c r="CN4" s="619"/>
      <c r="CO4" s="619"/>
      <c r="CP4" s="619"/>
      <c r="CQ4" s="619"/>
      <c r="CR4" s="619"/>
      <c r="CS4" s="619"/>
      <c r="CT4" s="619"/>
      <c r="CU4" s="619"/>
      <c r="CV4" s="619"/>
      <c r="CW4" s="619"/>
      <c r="CX4" s="619"/>
      <c r="CY4" s="619"/>
      <c r="CZ4" s="619"/>
      <c r="DA4" s="619"/>
      <c r="DB4" s="619"/>
      <c r="DC4" s="619"/>
      <c r="DD4" s="619"/>
      <c r="DE4" s="619"/>
      <c r="DF4" s="619"/>
      <c r="DG4" s="619"/>
      <c r="DH4" s="619"/>
      <c r="DI4" s="619"/>
      <c r="DJ4" s="619"/>
      <c r="DK4" s="619"/>
      <c r="DL4" s="619"/>
      <c r="DM4" s="619"/>
      <c r="DN4" s="619"/>
      <c r="DO4" s="619"/>
      <c r="DP4" s="619"/>
      <c r="DQ4" s="619"/>
      <c r="DR4" s="619"/>
      <c r="DS4" s="619"/>
      <c r="DT4" s="619"/>
      <c r="DU4" s="619"/>
      <c r="DV4" s="619"/>
      <c r="DW4" s="619"/>
      <c r="DX4" s="619"/>
      <c r="DY4" s="619"/>
      <c r="DZ4" s="619"/>
      <c r="EA4" s="619"/>
      <c r="EB4" s="619"/>
      <c r="EC4" s="620"/>
    </row>
    <row r="5" spans="2:143" ht="11.25" customHeight="1" x14ac:dyDescent="0.15">
      <c r="B5" s="622" t="s">
        <v>216</v>
      </c>
      <c r="C5" s="623"/>
      <c r="D5" s="623"/>
      <c r="E5" s="623"/>
      <c r="F5" s="623"/>
      <c r="G5" s="623"/>
      <c r="H5" s="623"/>
      <c r="I5" s="623"/>
      <c r="J5" s="623"/>
      <c r="K5" s="623"/>
      <c r="L5" s="623"/>
      <c r="M5" s="623"/>
      <c r="N5" s="623"/>
      <c r="O5" s="623"/>
      <c r="P5" s="623"/>
      <c r="Q5" s="624"/>
      <c r="R5" s="625">
        <v>477104</v>
      </c>
      <c r="S5" s="626"/>
      <c r="T5" s="626"/>
      <c r="U5" s="626"/>
      <c r="V5" s="626"/>
      <c r="W5" s="626"/>
      <c r="X5" s="626"/>
      <c r="Y5" s="627"/>
      <c r="Z5" s="628">
        <v>5.2</v>
      </c>
      <c r="AA5" s="628"/>
      <c r="AB5" s="628"/>
      <c r="AC5" s="628"/>
      <c r="AD5" s="629">
        <v>436788</v>
      </c>
      <c r="AE5" s="629"/>
      <c r="AF5" s="629"/>
      <c r="AG5" s="629"/>
      <c r="AH5" s="629"/>
      <c r="AI5" s="629"/>
      <c r="AJ5" s="629"/>
      <c r="AK5" s="629"/>
      <c r="AL5" s="630">
        <v>9.9</v>
      </c>
      <c r="AM5" s="631"/>
      <c r="AN5" s="631"/>
      <c r="AO5" s="632"/>
      <c r="AP5" s="622" t="s">
        <v>217</v>
      </c>
      <c r="AQ5" s="623"/>
      <c r="AR5" s="623"/>
      <c r="AS5" s="623"/>
      <c r="AT5" s="623"/>
      <c r="AU5" s="623"/>
      <c r="AV5" s="623"/>
      <c r="AW5" s="623"/>
      <c r="AX5" s="623"/>
      <c r="AY5" s="623"/>
      <c r="AZ5" s="623"/>
      <c r="BA5" s="623"/>
      <c r="BB5" s="623"/>
      <c r="BC5" s="623"/>
      <c r="BD5" s="623"/>
      <c r="BE5" s="623"/>
      <c r="BF5" s="624"/>
      <c r="BG5" s="636">
        <v>477104</v>
      </c>
      <c r="BH5" s="637"/>
      <c r="BI5" s="637"/>
      <c r="BJ5" s="637"/>
      <c r="BK5" s="637"/>
      <c r="BL5" s="637"/>
      <c r="BM5" s="637"/>
      <c r="BN5" s="638"/>
      <c r="BO5" s="639">
        <v>100</v>
      </c>
      <c r="BP5" s="639"/>
      <c r="BQ5" s="639"/>
      <c r="BR5" s="639"/>
      <c r="BS5" s="640">
        <v>40316</v>
      </c>
      <c r="BT5" s="640"/>
      <c r="BU5" s="640"/>
      <c r="BV5" s="640"/>
      <c r="BW5" s="640"/>
      <c r="BX5" s="640"/>
      <c r="BY5" s="640"/>
      <c r="BZ5" s="640"/>
      <c r="CA5" s="640"/>
      <c r="CB5" s="644"/>
      <c r="CD5" s="618" t="s">
        <v>212</v>
      </c>
      <c r="CE5" s="619"/>
      <c r="CF5" s="619"/>
      <c r="CG5" s="619"/>
      <c r="CH5" s="619"/>
      <c r="CI5" s="619"/>
      <c r="CJ5" s="619"/>
      <c r="CK5" s="619"/>
      <c r="CL5" s="619"/>
      <c r="CM5" s="619"/>
      <c r="CN5" s="619"/>
      <c r="CO5" s="619"/>
      <c r="CP5" s="619"/>
      <c r="CQ5" s="620"/>
      <c r="CR5" s="618" t="s">
        <v>218</v>
      </c>
      <c r="CS5" s="619"/>
      <c r="CT5" s="619"/>
      <c r="CU5" s="619"/>
      <c r="CV5" s="619"/>
      <c r="CW5" s="619"/>
      <c r="CX5" s="619"/>
      <c r="CY5" s="620"/>
      <c r="CZ5" s="618" t="s">
        <v>210</v>
      </c>
      <c r="DA5" s="619"/>
      <c r="DB5" s="619"/>
      <c r="DC5" s="620"/>
      <c r="DD5" s="618" t="s">
        <v>219</v>
      </c>
      <c r="DE5" s="619"/>
      <c r="DF5" s="619"/>
      <c r="DG5" s="619"/>
      <c r="DH5" s="619"/>
      <c r="DI5" s="619"/>
      <c r="DJ5" s="619"/>
      <c r="DK5" s="619"/>
      <c r="DL5" s="619"/>
      <c r="DM5" s="619"/>
      <c r="DN5" s="619"/>
      <c r="DO5" s="619"/>
      <c r="DP5" s="620"/>
      <c r="DQ5" s="618" t="s">
        <v>220</v>
      </c>
      <c r="DR5" s="619"/>
      <c r="DS5" s="619"/>
      <c r="DT5" s="619"/>
      <c r="DU5" s="619"/>
      <c r="DV5" s="619"/>
      <c r="DW5" s="619"/>
      <c r="DX5" s="619"/>
      <c r="DY5" s="619"/>
      <c r="DZ5" s="619"/>
      <c r="EA5" s="619"/>
      <c r="EB5" s="619"/>
      <c r="EC5" s="620"/>
    </row>
    <row r="6" spans="2:143" ht="11.25" customHeight="1" x14ac:dyDescent="0.15">
      <c r="B6" s="633" t="s">
        <v>221</v>
      </c>
      <c r="C6" s="634"/>
      <c r="D6" s="634"/>
      <c r="E6" s="634"/>
      <c r="F6" s="634"/>
      <c r="G6" s="634"/>
      <c r="H6" s="634"/>
      <c r="I6" s="634"/>
      <c r="J6" s="634"/>
      <c r="K6" s="634"/>
      <c r="L6" s="634"/>
      <c r="M6" s="634"/>
      <c r="N6" s="634"/>
      <c r="O6" s="634"/>
      <c r="P6" s="634"/>
      <c r="Q6" s="635"/>
      <c r="R6" s="636">
        <v>103375</v>
      </c>
      <c r="S6" s="637"/>
      <c r="T6" s="637"/>
      <c r="U6" s="637"/>
      <c r="V6" s="637"/>
      <c r="W6" s="637"/>
      <c r="X6" s="637"/>
      <c r="Y6" s="638"/>
      <c r="Z6" s="639">
        <v>1.1000000000000001</v>
      </c>
      <c r="AA6" s="639"/>
      <c r="AB6" s="639"/>
      <c r="AC6" s="639"/>
      <c r="AD6" s="640">
        <v>103375</v>
      </c>
      <c r="AE6" s="640"/>
      <c r="AF6" s="640"/>
      <c r="AG6" s="640"/>
      <c r="AH6" s="640"/>
      <c r="AI6" s="640"/>
      <c r="AJ6" s="640"/>
      <c r="AK6" s="640"/>
      <c r="AL6" s="641">
        <v>2.2999999999999998</v>
      </c>
      <c r="AM6" s="642"/>
      <c r="AN6" s="642"/>
      <c r="AO6" s="643"/>
      <c r="AP6" s="633" t="s">
        <v>222</v>
      </c>
      <c r="AQ6" s="634"/>
      <c r="AR6" s="634"/>
      <c r="AS6" s="634"/>
      <c r="AT6" s="634"/>
      <c r="AU6" s="634"/>
      <c r="AV6" s="634"/>
      <c r="AW6" s="634"/>
      <c r="AX6" s="634"/>
      <c r="AY6" s="634"/>
      <c r="AZ6" s="634"/>
      <c r="BA6" s="634"/>
      <c r="BB6" s="634"/>
      <c r="BC6" s="634"/>
      <c r="BD6" s="634"/>
      <c r="BE6" s="634"/>
      <c r="BF6" s="635"/>
      <c r="BG6" s="636">
        <v>477104</v>
      </c>
      <c r="BH6" s="637"/>
      <c r="BI6" s="637"/>
      <c r="BJ6" s="637"/>
      <c r="BK6" s="637"/>
      <c r="BL6" s="637"/>
      <c r="BM6" s="637"/>
      <c r="BN6" s="638"/>
      <c r="BO6" s="639">
        <v>100</v>
      </c>
      <c r="BP6" s="639"/>
      <c r="BQ6" s="639"/>
      <c r="BR6" s="639"/>
      <c r="BS6" s="640">
        <v>40316</v>
      </c>
      <c r="BT6" s="640"/>
      <c r="BU6" s="640"/>
      <c r="BV6" s="640"/>
      <c r="BW6" s="640"/>
      <c r="BX6" s="640"/>
      <c r="BY6" s="640"/>
      <c r="BZ6" s="640"/>
      <c r="CA6" s="640"/>
      <c r="CB6" s="644"/>
      <c r="CD6" s="622" t="s">
        <v>223</v>
      </c>
      <c r="CE6" s="623"/>
      <c r="CF6" s="623"/>
      <c r="CG6" s="623"/>
      <c r="CH6" s="623"/>
      <c r="CI6" s="623"/>
      <c r="CJ6" s="623"/>
      <c r="CK6" s="623"/>
      <c r="CL6" s="623"/>
      <c r="CM6" s="623"/>
      <c r="CN6" s="623"/>
      <c r="CO6" s="623"/>
      <c r="CP6" s="623"/>
      <c r="CQ6" s="624"/>
      <c r="CR6" s="636">
        <v>61354</v>
      </c>
      <c r="CS6" s="637"/>
      <c r="CT6" s="637"/>
      <c r="CU6" s="637"/>
      <c r="CV6" s="637"/>
      <c r="CW6" s="637"/>
      <c r="CX6" s="637"/>
      <c r="CY6" s="638"/>
      <c r="CZ6" s="630">
        <v>0.7</v>
      </c>
      <c r="DA6" s="631"/>
      <c r="DB6" s="631"/>
      <c r="DC6" s="647"/>
      <c r="DD6" s="645" t="s">
        <v>122</v>
      </c>
      <c r="DE6" s="637"/>
      <c r="DF6" s="637"/>
      <c r="DG6" s="637"/>
      <c r="DH6" s="637"/>
      <c r="DI6" s="637"/>
      <c r="DJ6" s="637"/>
      <c r="DK6" s="637"/>
      <c r="DL6" s="637"/>
      <c r="DM6" s="637"/>
      <c r="DN6" s="637"/>
      <c r="DO6" s="637"/>
      <c r="DP6" s="638"/>
      <c r="DQ6" s="645">
        <v>61354</v>
      </c>
      <c r="DR6" s="637"/>
      <c r="DS6" s="637"/>
      <c r="DT6" s="637"/>
      <c r="DU6" s="637"/>
      <c r="DV6" s="637"/>
      <c r="DW6" s="637"/>
      <c r="DX6" s="637"/>
      <c r="DY6" s="637"/>
      <c r="DZ6" s="637"/>
      <c r="EA6" s="637"/>
      <c r="EB6" s="637"/>
      <c r="EC6" s="646"/>
    </row>
    <row r="7" spans="2:143" ht="11.25" customHeight="1" x14ac:dyDescent="0.15">
      <c r="B7" s="633" t="s">
        <v>224</v>
      </c>
      <c r="C7" s="634"/>
      <c r="D7" s="634"/>
      <c r="E7" s="634"/>
      <c r="F7" s="634"/>
      <c r="G7" s="634"/>
      <c r="H7" s="634"/>
      <c r="I7" s="634"/>
      <c r="J7" s="634"/>
      <c r="K7" s="634"/>
      <c r="L7" s="634"/>
      <c r="M7" s="634"/>
      <c r="N7" s="634"/>
      <c r="O7" s="634"/>
      <c r="P7" s="634"/>
      <c r="Q7" s="635"/>
      <c r="R7" s="636">
        <v>290</v>
      </c>
      <c r="S7" s="637"/>
      <c r="T7" s="637"/>
      <c r="U7" s="637"/>
      <c r="V7" s="637"/>
      <c r="W7" s="637"/>
      <c r="X7" s="637"/>
      <c r="Y7" s="638"/>
      <c r="Z7" s="639">
        <v>0</v>
      </c>
      <c r="AA7" s="639"/>
      <c r="AB7" s="639"/>
      <c r="AC7" s="639"/>
      <c r="AD7" s="640">
        <v>290</v>
      </c>
      <c r="AE7" s="640"/>
      <c r="AF7" s="640"/>
      <c r="AG7" s="640"/>
      <c r="AH7" s="640"/>
      <c r="AI7" s="640"/>
      <c r="AJ7" s="640"/>
      <c r="AK7" s="640"/>
      <c r="AL7" s="641">
        <v>0</v>
      </c>
      <c r="AM7" s="642"/>
      <c r="AN7" s="642"/>
      <c r="AO7" s="643"/>
      <c r="AP7" s="633" t="s">
        <v>225</v>
      </c>
      <c r="AQ7" s="634"/>
      <c r="AR7" s="634"/>
      <c r="AS7" s="634"/>
      <c r="AT7" s="634"/>
      <c r="AU7" s="634"/>
      <c r="AV7" s="634"/>
      <c r="AW7" s="634"/>
      <c r="AX7" s="634"/>
      <c r="AY7" s="634"/>
      <c r="AZ7" s="634"/>
      <c r="BA7" s="634"/>
      <c r="BB7" s="634"/>
      <c r="BC7" s="634"/>
      <c r="BD7" s="634"/>
      <c r="BE7" s="634"/>
      <c r="BF7" s="635"/>
      <c r="BG7" s="636">
        <v>166651</v>
      </c>
      <c r="BH7" s="637"/>
      <c r="BI7" s="637"/>
      <c r="BJ7" s="637"/>
      <c r="BK7" s="637"/>
      <c r="BL7" s="637"/>
      <c r="BM7" s="637"/>
      <c r="BN7" s="638"/>
      <c r="BO7" s="639">
        <v>34.9</v>
      </c>
      <c r="BP7" s="639"/>
      <c r="BQ7" s="639"/>
      <c r="BR7" s="639"/>
      <c r="BS7" s="640">
        <v>6390</v>
      </c>
      <c r="BT7" s="640"/>
      <c r="BU7" s="640"/>
      <c r="BV7" s="640"/>
      <c r="BW7" s="640"/>
      <c r="BX7" s="640"/>
      <c r="BY7" s="640"/>
      <c r="BZ7" s="640"/>
      <c r="CA7" s="640"/>
      <c r="CB7" s="644"/>
      <c r="CD7" s="633" t="s">
        <v>226</v>
      </c>
      <c r="CE7" s="634"/>
      <c r="CF7" s="634"/>
      <c r="CG7" s="634"/>
      <c r="CH7" s="634"/>
      <c r="CI7" s="634"/>
      <c r="CJ7" s="634"/>
      <c r="CK7" s="634"/>
      <c r="CL7" s="634"/>
      <c r="CM7" s="634"/>
      <c r="CN7" s="634"/>
      <c r="CO7" s="634"/>
      <c r="CP7" s="634"/>
      <c r="CQ7" s="635"/>
      <c r="CR7" s="636">
        <v>1593579</v>
      </c>
      <c r="CS7" s="637"/>
      <c r="CT7" s="637"/>
      <c r="CU7" s="637"/>
      <c r="CV7" s="637"/>
      <c r="CW7" s="637"/>
      <c r="CX7" s="637"/>
      <c r="CY7" s="638"/>
      <c r="CZ7" s="639">
        <v>17.600000000000001</v>
      </c>
      <c r="DA7" s="639"/>
      <c r="DB7" s="639"/>
      <c r="DC7" s="639"/>
      <c r="DD7" s="645">
        <v>122579</v>
      </c>
      <c r="DE7" s="637"/>
      <c r="DF7" s="637"/>
      <c r="DG7" s="637"/>
      <c r="DH7" s="637"/>
      <c r="DI7" s="637"/>
      <c r="DJ7" s="637"/>
      <c r="DK7" s="637"/>
      <c r="DL7" s="637"/>
      <c r="DM7" s="637"/>
      <c r="DN7" s="637"/>
      <c r="DO7" s="637"/>
      <c r="DP7" s="638"/>
      <c r="DQ7" s="645">
        <v>979252</v>
      </c>
      <c r="DR7" s="637"/>
      <c r="DS7" s="637"/>
      <c r="DT7" s="637"/>
      <c r="DU7" s="637"/>
      <c r="DV7" s="637"/>
      <c r="DW7" s="637"/>
      <c r="DX7" s="637"/>
      <c r="DY7" s="637"/>
      <c r="DZ7" s="637"/>
      <c r="EA7" s="637"/>
      <c r="EB7" s="637"/>
      <c r="EC7" s="646"/>
    </row>
    <row r="8" spans="2:143" ht="11.25" customHeight="1" x14ac:dyDescent="0.15">
      <c r="B8" s="633" t="s">
        <v>227</v>
      </c>
      <c r="C8" s="634"/>
      <c r="D8" s="634"/>
      <c r="E8" s="634"/>
      <c r="F8" s="634"/>
      <c r="G8" s="634"/>
      <c r="H8" s="634"/>
      <c r="I8" s="634"/>
      <c r="J8" s="634"/>
      <c r="K8" s="634"/>
      <c r="L8" s="634"/>
      <c r="M8" s="634"/>
      <c r="N8" s="634"/>
      <c r="O8" s="634"/>
      <c r="P8" s="634"/>
      <c r="Q8" s="635"/>
      <c r="R8" s="636">
        <v>1559</v>
      </c>
      <c r="S8" s="637"/>
      <c r="T8" s="637"/>
      <c r="U8" s="637"/>
      <c r="V8" s="637"/>
      <c r="W8" s="637"/>
      <c r="X8" s="637"/>
      <c r="Y8" s="638"/>
      <c r="Z8" s="639">
        <v>0</v>
      </c>
      <c r="AA8" s="639"/>
      <c r="AB8" s="639"/>
      <c r="AC8" s="639"/>
      <c r="AD8" s="640">
        <v>1559</v>
      </c>
      <c r="AE8" s="640"/>
      <c r="AF8" s="640"/>
      <c r="AG8" s="640"/>
      <c r="AH8" s="640"/>
      <c r="AI8" s="640"/>
      <c r="AJ8" s="640"/>
      <c r="AK8" s="640"/>
      <c r="AL8" s="641">
        <v>0</v>
      </c>
      <c r="AM8" s="642"/>
      <c r="AN8" s="642"/>
      <c r="AO8" s="643"/>
      <c r="AP8" s="633" t="s">
        <v>228</v>
      </c>
      <c r="AQ8" s="634"/>
      <c r="AR8" s="634"/>
      <c r="AS8" s="634"/>
      <c r="AT8" s="634"/>
      <c r="AU8" s="634"/>
      <c r="AV8" s="634"/>
      <c r="AW8" s="634"/>
      <c r="AX8" s="634"/>
      <c r="AY8" s="634"/>
      <c r="AZ8" s="634"/>
      <c r="BA8" s="634"/>
      <c r="BB8" s="634"/>
      <c r="BC8" s="634"/>
      <c r="BD8" s="634"/>
      <c r="BE8" s="634"/>
      <c r="BF8" s="635"/>
      <c r="BG8" s="636">
        <v>7354</v>
      </c>
      <c r="BH8" s="637"/>
      <c r="BI8" s="637"/>
      <c r="BJ8" s="637"/>
      <c r="BK8" s="637"/>
      <c r="BL8" s="637"/>
      <c r="BM8" s="637"/>
      <c r="BN8" s="638"/>
      <c r="BO8" s="639">
        <v>1.5</v>
      </c>
      <c r="BP8" s="639"/>
      <c r="BQ8" s="639"/>
      <c r="BR8" s="639"/>
      <c r="BS8" s="640" t="s">
        <v>122</v>
      </c>
      <c r="BT8" s="640"/>
      <c r="BU8" s="640"/>
      <c r="BV8" s="640"/>
      <c r="BW8" s="640"/>
      <c r="BX8" s="640"/>
      <c r="BY8" s="640"/>
      <c r="BZ8" s="640"/>
      <c r="CA8" s="640"/>
      <c r="CB8" s="644"/>
      <c r="CD8" s="633" t="s">
        <v>229</v>
      </c>
      <c r="CE8" s="634"/>
      <c r="CF8" s="634"/>
      <c r="CG8" s="634"/>
      <c r="CH8" s="634"/>
      <c r="CI8" s="634"/>
      <c r="CJ8" s="634"/>
      <c r="CK8" s="634"/>
      <c r="CL8" s="634"/>
      <c r="CM8" s="634"/>
      <c r="CN8" s="634"/>
      <c r="CO8" s="634"/>
      <c r="CP8" s="634"/>
      <c r="CQ8" s="635"/>
      <c r="CR8" s="636">
        <v>1455685</v>
      </c>
      <c r="CS8" s="637"/>
      <c r="CT8" s="637"/>
      <c r="CU8" s="637"/>
      <c r="CV8" s="637"/>
      <c r="CW8" s="637"/>
      <c r="CX8" s="637"/>
      <c r="CY8" s="638"/>
      <c r="CZ8" s="639">
        <v>16</v>
      </c>
      <c r="DA8" s="639"/>
      <c r="DB8" s="639"/>
      <c r="DC8" s="639"/>
      <c r="DD8" s="645">
        <v>69922</v>
      </c>
      <c r="DE8" s="637"/>
      <c r="DF8" s="637"/>
      <c r="DG8" s="637"/>
      <c r="DH8" s="637"/>
      <c r="DI8" s="637"/>
      <c r="DJ8" s="637"/>
      <c r="DK8" s="637"/>
      <c r="DL8" s="637"/>
      <c r="DM8" s="637"/>
      <c r="DN8" s="637"/>
      <c r="DO8" s="637"/>
      <c r="DP8" s="638"/>
      <c r="DQ8" s="645">
        <v>966865</v>
      </c>
      <c r="DR8" s="637"/>
      <c r="DS8" s="637"/>
      <c r="DT8" s="637"/>
      <c r="DU8" s="637"/>
      <c r="DV8" s="637"/>
      <c r="DW8" s="637"/>
      <c r="DX8" s="637"/>
      <c r="DY8" s="637"/>
      <c r="DZ8" s="637"/>
      <c r="EA8" s="637"/>
      <c r="EB8" s="637"/>
      <c r="EC8" s="646"/>
    </row>
    <row r="9" spans="2:143" ht="11.25" customHeight="1" x14ac:dyDescent="0.15">
      <c r="B9" s="633" t="s">
        <v>230</v>
      </c>
      <c r="C9" s="634"/>
      <c r="D9" s="634"/>
      <c r="E9" s="634"/>
      <c r="F9" s="634"/>
      <c r="G9" s="634"/>
      <c r="H9" s="634"/>
      <c r="I9" s="634"/>
      <c r="J9" s="634"/>
      <c r="K9" s="634"/>
      <c r="L9" s="634"/>
      <c r="M9" s="634"/>
      <c r="N9" s="634"/>
      <c r="O9" s="634"/>
      <c r="P9" s="634"/>
      <c r="Q9" s="635"/>
      <c r="R9" s="636">
        <v>1632</v>
      </c>
      <c r="S9" s="637"/>
      <c r="T9" s="637"/>
      <c r="U9" s="637"/>
      <c r="V9" s="637"/>
      <c r="W9" s="637"/>
      <c r="X9" s="637"/>
      <c r="Y9" s="638"/>
      <c r="Z9" s="639">
        <v>0</v>
      </c>
      <c r="AA9" s="639"/>
      <c r="AB9" s="639"/>
      <c r="AC9" s="639"/>
      <c r="AD9" s="640">
        <v>1632</v>
      </c>
      <c r="AE9" s="640"/>
      <c r="AF9" s="640"/>
      <c r="AG9" s="640"/>
      <c r="AH9" s="640"/>
      <c r="AI9" s="640"/>
      <c r="AJ9" s="640"/>
      <c r="AK9" s="640"/>
      <c r="AL9" s="641">
        <v>0</v>
      </c>
      <c r="AM9" s="642"/>
      <c r="AN9" s="642"/>
      <c r="AO9" s="643"/>
      <c r="AP9" s="633" t="s">
        <v>231</v>
      </c>
      <c r="AQ9" s="634"/>
      <c r="AR9" s="634"/>
      <c r="AS9" s="634"/>
      <c r="AT9" s="634"/>
      <c r="AU9" s="634"/>
      <c r="AV9" s="634"/>
      <c r="AW9" s="634"/>
      <c r="AX9" s="634"/>
      <c r="AY9" s="634"/>
      <c r="AZ9" s="634"/>
      <c r="BA9" s="634"/>
      <c r="BB9" s="634"/>
      <c r="BC9" s="634"/>
      <c r="BD9" s="634"/>
      <c r="BE9" s="634"/>
      <c r="BF9" s="635"/>
      <c r="BG9" s="636">
        <v>129607</v>
      </c>
      <c r="BH9" s="637"/>
      <c r="BI9" s="637"/>
      <c r="BJ9" s="637"/>
      <c r="BK9" s="637"/>
      <c r="BL9" s="637"/>
      <c r="BM9" s="637"/>
      <c r="BN9" s="638"/>
      <c r="BO9" s="639">
        <v>27.2</v>
      </c>
      <c r="BP9" s="639"/>
      <c r="BQ9" s="639"/>
      <c r="BR9" s="639"/>
      <c r="BS9" s="640" t="s">
        <v>122</v>
      </c>
      <c r="BT9" s="640"/>
      <c r="BU9" s="640"/>
      <c r="BV9" s="640"/>
      <c r="BW9" s="640"/>
      <c r="BX9" s="640"/>
      <c r="BY9" s="640"/>
      <c r="BZ9" s="640"/>
      <c r="CA9" s="640"/>
      <c r="CB9" s="644"/>
      <c r="CD9" s="633" t="s">
        <v>232</v>
      </c>
      <c r="CE9" s="634"/>
      <c r="CF9" s="634"/>
      <c r="CG9" s="634"/>
      <c r="CH9" s="634"/>
      <c r="CI9" s="634"/>
      <c r="CJ9" s="634"/>
      <c r="CK9" s="634"/>
      <c r="CL9" s="634"/>
      <c r="CM9" s="634"/>
      <c r="CN9" s="634"/>
      <c r="CO9" s="634"/>
      <c r="CP9" s="634"/>
      <c r="CQ9" s="635"/>
      <c r="CR9" s="636">
        <v>892662</v>
      </c>
      <c r="CS9" s="637"/>
      <c r="CT9" s="637"/>
      <c r="CU9" s="637"/>
      <c r="CV9" s="637"/>
      <c r="CW9" s="637"/>
      <c r="CX9" s="637"/>
      <c r="CY9" s="638"/>
      <c r="CZ9" s="639">
        <v>9.8000000000000007</v>
      </c>
      <c r="DA9" s="639"/>
      <c r="DB9" s="639"/>
      <c r="DC9" s="639"/>
      <c r="DD9" s="645" t="s">
        <v>122</v>
      </c>
      <c r="DE9" s="637"/>
      <c r="DF9" s="637"/>
      <c r="DG9" s="637"/>
      <c r="DH9" s="637"/>
      <c r="DI9" s="637"/>
      <c r="DJ9" s="637"/>
      <c r="DK9" s="637"/>
      <c r="DL9" s="637"/>
      <c r="DM9" s="637"/>
      <c r="DN9" s="637"/>
      <c r="DO9" s="637"/>
      <c r="DP9" s="638"/>
      <c r="DQ9" s="645">
        <v>826369</v>
      </c>
      <c r="DR9" s="637"/>
      <c r="DS9" s="637"/>
      <c r="DT9" s="637"/>
      <c r="DU9" s="637"/>
      <c r="DV9" s="637"/>
      <c r="DW9" s="637"/>
      <c r="DX9" s="637"/>
      <c r="DY9" s="637"/>
      <c r="DZ9" s="637"/>
      <c r="EA9" s="637"/>
      <c r="EB9" s="637"/>
      <c r="EC9" s="646"/>
    </row>
    <row r="10" spans="2:143" ht="11.25" customHeight="1" x14ac:dyDescent="0.15">
      <c r="B10" s="633" t="s">
        <v>233</v>
      </c>
      <c r="C10" s="634"/>
      <c r="D10" s="634"/>
      <c r="E10" s="634"/>
      <c r="F10" s="634"/>
      <c r="G10" s="634"/>
      <c r="H10" s="634"/>
      <c r="I10" s="634"/>
      <c r="J10" s="634"/>
      <c r="K10" s="634"/>
      <c r="L10" s="634"/>
      <c r="M10" s="634"/>
      <c r="N10" s="634"/>
      <c r="O10" s="634"/>
      <c r="P10" s="634"/>
      <c r="Q10" s="635"/>
      <c r="R10" s="636" t="s">
        <v>122</v>
      </c>
      <c r="S10" s="637"/>
      <c r="T10" s="637"/>
      <c r="U10" s="637"/>
      <c r="V10" s="637"/>
      <c r="W10" s="637"/>
      <c r="X10" s="637"/>
      <c r="Y10" s="638"/>
      <c r="Z10" s="639" t="s">
        <v>122</v>
      </c>
      <c r="AA10" s="639"/>
      <c r="AB10" s="639"/>
      <c r="AC10" s="639"/>
      <c r="AD10" s="640" t="s">
        <v>122</v>
      </c>
      <c r="AE10" s="640"/>
      <c r="AF10" s="640"/>
      <c r="AG10" s="640"/>
      <c r="AH10" s="640"/>
      <c r="AI10" s="640"/>
      <c r="AJ10" s="640"/>
      <c r="AK10" s="640"/>
      <c r="AL10" s="641" t="s">
        <v>122</v>
      </c>
      <c r="AM10" s="642"/>
      <c r="AN10" s="642"/>
      <c r="AO10" s="643"/>
      <c r="AP10" s="633" t="s">
        <v>234</v>
      </c>
      <c r="AQ10" s="634"/>
      <c r="AR10" s="634"/>
      <c r="AS10" s="634"/>
      <c r="AT10" s="634"/>
      <c r="AU10" s="634"/>
      <c r="AV10" s="634"/>
      <c r="AW10" s="634"/>
      <c r="AX10" s="634"/>
      <c r="AY10" s="634"/>
      <c r="AZ10" s="634"/>
      <c r="BA10" s="634"/>
      <c r="BB10" s="634"/>
      <c r="BC10" s="634"/>
      <c r="BD10" s="634"/>
      <c r="BE10" s="634"/>
      <c r="BF10" s="635"/>
      <c r="BG10" s="636">
        <v>18003</v>
      </c>
      <c r="BH10" s="637"/>
      <c r="BI10" s="637"/>
      <c r="BJ10" s="637"/>
      <c r="BK10" s="637"/>
      <c r="BL10" s="637"/>
      <c r="BM10" s="637"/>
      <c r="BN10" s="638"/>
      <c r="BO10" s="639">
        <v>3.8</v>
      </c>
      <c r="BP10" s="639"/>
      <c r="BQ10" s="639"/>
      <c r="BR10" s="639"/>
      <c r="BS10" s="640">
        <v>3051</v>
      </c>
      <c r="BT10" s="640"/>
      <c r="BU10" s="640"/>
      <c r="BV10" s="640"/>
      <c r="BW10" s="640"/>
      <c r="BX10" s="640"/>
      <c r="BY10" s="640"/>
      <c r="BZ10" s="640"/>
      <c r="CA10" s="640"/>
      <c r="CB10" s="644"/>
      <c r="CD10" s="633" t="s">
        <v>235</v>
      </c>
      <c r="CE10" s="634"/>
      <c r="CF10" s="634"/>
      <c r="CG10" s="634"/>
      <c r="CH10" s="634"/>
      <c r="CI10" s="634"/>
      <c r="CJ10" s="634"/>
      <c r="CK10" s="634"/>
      <c r="CL10" s="634"/>
      <c r="CM10" s="634"/>
      <c r="CN10" s="634"/>
      <c r="CO10" s="634"/>
      <c r="CP10" s="634"/>
      <c r="CQ10" s="635"/>
      <c r="CR10" s="636" t="s">
        <v>122</v>
      </c>
      <c r="CS10" s="637"/>
      <c r="CT10" s="637"/>
      <c r="CU10" s="637"/>
      <c r="CV10" s="637"/>
      <c r="CW10" s="637"/>
      <c r="CX10" s="637"/>
      <c r="CY10" s="638"/>
      <c r="CZ10" s="639" t="s">
        <v>122</v>
      </c>
      <c r="DA10" s="639"/>
      <c r="DB10" s="639"/>
      <c r="DC10" s="639"/>
      <c r="DD10" s="645" t="s">
        <v>122</v>
      </c>
      <c r="DE10" s="637"/>
      <c r="DF10" s="637"/>
      <c r="DG10" s="637"/>
      <c r="DH10" s="637"/>
      <c r="DI10" s="637"/>
      <c r="DJ10" s="637"/>
      <c r="DK10" s="637"/>
      <c r="DL10" s="637"/>
      <c r="DM10" s="637"/>
      <c r="DN10" s="637"/>
      <c r="DO10" s="637"/>
      <c r="DP10" s="638"/>
      <c r="DQ10" s="645" t="s">
        <v>122</v>
      </c>
      <c r="DR10" s="637"/>
      <c r="DS10" s="637"/>
      <c r="DT10" s="637"/>
      <c r="DU10" s="637"/>
      <c r="DV10" s="637"/>
      <c r="DW10" s="637"/>
      <c r="DX10" s="637"/>
      <c r="DY10" s="637"/>
      <c r="DZ10" s="637"/>
      <c r="EA10" s="637"/>
      <c r="EB10" s="637"/>
      <c r="EC10" s="646"/>
    </row>
    <row r="11" spans="2:143" ht="11.25" customHeight="1" x14ac:dyDescent="0.15">
      <c r="B11" s="633" t="s">
        <v>236</v>
      </c>
      <c r="C11" s="634"/>
      <c r="D11" s="634"/>
      <c r="E11" s="634"/>
      <c r="F11" s="634"/>
      <c r="G11" s="634"/>
      <c r="H11" s="634"/>
      <c r="I11" s="634"/>
      <c r="J11" s="634"/>
      <c r="K11" s="634"/>
      <c r="L11" s="634"/>
      <c r="M11" s="634"/>
      <c r="N11" s="634"/>
      <c r="O11" s="634"/>
      <c r="P11" s="634"/>
      <c r="Q11" s="635"/>
      <c r="R11" s="636">
        <v>113483</v>
      </c>
      <c r="S11" s="637"/>
      <c r="T11" s="637"/>
      <c r="U11" s="637"/>
      <c r="V11" s="637"/>
      <c r="W11" s="637"/>
      <c r="X11" s="637"/>
      <c r="Y11" s="638"/>
      <c r="Z11" s="641">
        <v>1.2</v>
      </c>
      <c r="AA11" s="642"/>
      <c r="AB11" s="642"/>
      <c r="AC11" s="648"/>
      <c r="AD11" s="645">
        <v>113483</v>
      </c>
      <c r="AE11" s="637"/>
      <c r="AF11" s="637"/>
      <c r="AG11" s="637"/>
      <c r="AH11" s="637"/>
      <c r="AI11" s="637"/>
      <c r="AJ11" s="637"/>
      <c r="AK11" s="638"/>
      <c r="AL11" s="641">
        <v>2.6</v>
      </c>
      <c r="AM11" s="642"/>
      <c r="AN11" s="642"/>
      <c r="AO11" s="643"/>
      <c r="AP11" s="633" t="s">
        <v>237</v>
      </c>
      <c r="AQ11" s="634"/>
      <c r="AR11" s="634"/>
      <c r="AS11" s="634"/>
      <c r="AT11" s="634"/>
      <c r="AU11" s="634"/>
      <c r="AV11" s="634"/>
      <c r="AW11" s="634"/>
      <c r="AX11" s="634"/>
      <c r="AY11" s="634"/>
      <c r="AZ11" s="634"/>
      <c r="BA11" s="634"/>
      <c r="BB11" s="634"/>
      <c r="BC11" s="634"/>
      <c r="BD11" s="634"/>
      <c r="BE11" s="634"/>
      <c r="BF11" s="635"/>
      <c r="BG11" s="636">
        <v>11687</v>
      </c>
      <c r="BH11" s="637"/>
      <c r="BI11" s="637"/>
      <c r="BJ11" s="637"/>
      <c r="BK11" s="637"/>
      <c r="BL11" s="637"/>
      <c r="BM11" s="637"/>
      <c r="BN11" s="638"/>
      <c r="BO11" s="639">
        <v>2.4</v>
      </c>
      <c r="BP11" s="639"/>
      <c r="BQ11" s="639"/>
      <c r="BR11" s="639"/>
      <c r="BS11" s="640">
        <v>3339</v>
      </c>
      <c r="BT11" s="640"/>
      <c r="BU11" s="640"/>
      <c r="BV11" s="640"/>
      <c r="BW11" s="640"/>
      <c r="BX11" s="640"/>
      <c r="BY11" s="640"/>
      <c r="BZ11" s="640"/>
      <c r="CA11" s="640"/>
      <c r="CB11" s="644"/>
      <c r="CD11" s="633" t="s">
        <v>238</v>
      </c>
      <c r="CE11" s="634"/>
      <c r="CF11" s="634"/>
      <c r="CG11" s="634"/>
      <c r="CH11" s="634"/>
      <c r="CI11" s="634"/>
      <c r="CJ11" s="634"/>
      <c r="CK11" s="634"/>
      <c r="CL11" s="634"/>
      <c r="CM11" s="634"/>
      <c r="CN11" s="634"/>
      <c r="CO11" s="634"/>
      <c r="CP11" s="634"/>
      <c r="CQ11" s="635"/>
      <c r="CR11" s="636">
        <v>1543089</v>
      </c>
      <c r="CS11" s="637"/>
      <c r="CT11" s="637"/>
      <c r="CU11" s="637"/>
      <c r="CV11" s="637"/>
      <c r="CW11" s="637"/>
      <c r="CX11" s="637"/>
      <c r="CY11" s="638"/>
      <c r="CZ11" s="639">
        <v>17</v>
      </c>
      <c r="DA11" s="639"/>
      <c r="DB11" s="639"/>
      <c r="DC11" s="639"/>
      <c r="DD11" s="645">
        <v>1102777</v>
      </c>
      <c r="DE11" s="637"/>
      <c r="DF11" s="637"/>
      <c r="DG11" s="637"/>
      <c r="DH11" s="637"/>
      <c r="DI11" s="637"/>
      <c r="DJ11" s="637"/>
      <c r="DK11" s="637"/>
      <c r="DL11" s="637"/>
      <c r="DM11" s="637"/>
      <c r="DN11" s="637"/>
      <c r="DO11" s="637"/>
      <c r="DP11" s="638"/>
      <c r="DQ11" s="645">
        <v>271639</v>
      </c>
      <c r="DR11" s="637"/>
      <c r="DS11" s="637"/>
      <c r="DT11" s="637"/>
      <c r="DU11" s="637"/>
      <c r="DV11" s="637"/>
      <c r="DW11" s="637"/>
      <c r="DX11" s="637"/>
      <c r="DY11" s="637"/>
      <c r="DZ11" s="637"/>
      <c r="EA11" s="637"/>
      <c r="EB11" s="637"/>
      <c r="EC11" s="646"/>
    </row>
    <row r="12" spans="2:143" ht="11.25" customHeight="1" x14ac:dyDescent="0.15">
      <c r="B12" s="633" t="s">
        <v>239</v>
      </c>
      <c r="C12" s="634"/>
      <c r="D12" s="634"/>
      <c r="E12" s="634"/>
      <c r="F12" s="634"/>
      <c r="G12" s="634"/>
      <c r="H12" s="634"/>
      <c r="I12" s="634"/>
      <c r="J12" s="634"/>
      <c r="K12" s="634"/>
      <c r="L12" s="634"/>
      <c r="M12" s="634"/>
      <c r="N12" s="634"/>
      <c r="O12" s="634"/>
      <c r="P12" s="634"/>
      <c r="Q12" s="635"/>
      <c r="R12" s="636" t="s">
        <v>122</v>
      </c>
      <c r="S12" s="637"/>
      <c r="T12" s="637"/>
      <c r="U12" s="637"/>
      <c r="V12" s="637"/>
      <c r="W12" s="637"/>
      <c r="X12" s="637"/>
      <c r="Y12" s="638"/>
      <c r="Z12" s="639" t="s">
        <v>122</v>
      </c>
      <c r="AA12" s="639"/>
      <c r="AB12" s="639"/>
      <c r="AC12" s="639"/>
      <c r="AD12" s="640" t="s">
        <v>122</v>
      </c>
      <c r="AE12" s="640"/>
      <c r="AF12" s="640"/>
      <c r="AG12" s="640"/>
      <c r="AH12" s="640"/>
      <c r="AI12" s="640"/>
      <c r="AJ12" s="640"/>
      <c r="AK12" s="640"/>
      <c r="AL12" s="641" t="s">
        <v>122</v>
      </c>
      <c r="AM12" s="642"/>
      <c r="AN12" s="642"/>
      <c r="AO12" s="643"/>
      <c r="AP12" s="633" t="s">
        <v>240</v>
      </c>
      <c r="AQ12" s="634"/>
      <c r="AR12" s="634"/>
      <c r="AS12" s="634"/>
      <c r="AT12" s="634"/>
      <c r="AU12" s="634"/>
      <c r="AV12" s="634"/>
      <c r="AW12" s="634"/>
      <c r="AX12" s="634"/>
      <c r="AY12" s="634"/>
      <c r="AZ12" s="634"/>
      <c r="BA12" s="634"/>
      <c r="BB12" s="634"/>
      <c r="BC12" s="634"/>
      <c r="BD12" s="634"/>
      <c r="BE12" s="634"/>
      <c r="BF12" s="635"/>
      <c r="BG12" s="636">
        <v>271194</v>
      </c>
      <c r="BH12" s="637"/>
      <c r="BI12" s="637"/>
      <c r="BJ12" s="637"/>
      <c r="BK12" s="637"/>
      <c r="BL12" s="637"/>
      <c r="BM12" s="637"/>
      <c r="BN12" s="638"/>
      <c r="BO12" s="639">
        <v>56.8</v>
      </c>
      <c r="BP12" s="639"/>
      <c r="BQ12" s="639"/>
      <c r="BR12" s="639"/>
      <c r="BS12" s="640">
        <v>33926</v>
      </c>
      <c r="BT12" s="640"/>
      <c r="BU12" s="640"/>
      <c r="BV12" s="640"/>
      <c r="BW12" s="640"/>
      <c r="BX12" s="640"/>
      <c r="BY12" s="640"/>
      <c r="BZ12" s="640"/>
      <c r="CA12" s="640"/>
      <c r="CB12" s="644"/>
      <c r="CD12" s="633" t="s">
        <v>241</v>
      </c>
      <c r="CE12" s="634"/>
      <c r="CF12" s="634"/>
      <c r="CG12" s="634"/>
      <c r="CH12" s="634"/>
      <c r="CI12" s="634"/>
      <c r="CJ12" s="634"/>
      <c r="CK12" s="634"/>
      <c r="CL12" s="634"/>
      <c r="CM12" s="634"/>
      <c r="CN12" s="634"/>
      <c r="CO12" s="634"/>
      <c r="CP12" s="634"/>
      <c r="CQ12" s="635"/>
      <c r="CR12" s="636">
        <v>537750</v>
      </c>
      <c r="CS12" s="637"/>
      <c r="CT12" s="637"/>
      <c r="CU12" s="637"/>
      <c r="CV12" s="637"/>
      <c r="CW12" s="637"/>
      <c r="CX12" s="637"/>
      <c r="CY12" s="638"/>
      <c r="CZ12" s="639">
        <v>5.9</v>
      </c>
      <c r="DA12" s="639"/>
      <c r="DB12" s="639"/>
      <c r="DC12" s="639"/>
      <c r="DD12" s="645">
        <v>105413</v>
      </c>
      <c r="DE12" s="637"/>
      <c r="DF12" s="637"/>
      <c r="DG12" s="637"/>
      <c r="DH12" s="637"/>
      <c r="DI12" s="637"/>
      <c r="DJ12" s="637"/>
      <c r="DK12" s="637"/>
      <c r="DL12" s="637"/>
      <c r="DM12" s="637"/>
      <c r="DN12" s="637"/>
      <c r="DO12" s="637"/>
      <c r="DP12" s="638"/>
      <c r="DQ12" s="645">
        <v>360299</v>
      </c>
      <c r="DR12" s="637"/>
      <c r="DS12" s="637"/>
      <c r="DT12" s="637"/>
      <c r="DU12" s="637"/>
      <c r="DV12" s="637"/>
      <c r="DW12" s="637"/>
      <c r="DX12" s="637"/>
      <c r="DY12" s="637"/>
      <c r="DZ12" s="637"/>
      <c r="EA12" s="637"/>
      <c r="EB12" s="637"/>
      <c r="EC12" s="646"/>
    </row>
    <row r="13" spans="2:143" ht="11.25" customHeight="1" x14ac:dyDescent="0.15">
      <c r="B13" s="633" t="s">
        <v>242</v>
      </c>
      <c r="C13" s="634"/>
      <c r="D13" s="634"/>
      <c r="E13" s="634"/>
      <c r="F13" s="634"/>
      <c r="G13" s="634"/>
      <c r="H13" s="634"/>
      <c r="I13" s="634"/>
      <c r="J13" s="634"/>
      <c r="K13" s="634"/>
      <c r="L13" s="634"/>
      <c r="M13" s="634"/>
      <c r="N13" s="634"/>
      <c r="O13" s="634"/>
      <c r="P13" s="634"/>
      <c r="Q13" s="635"/>
      <c r="R13" s="636" t="s">
        <v>122</v>
      </c>
      <c r="S13" s="637"/>
      <c r="T13" s="637"/>
      <c r="U13" s="637"/>
      <c r="V13" s="637"/>
      <c r="W13" s="637"/>
      <c r="X13" s="637"/>
      <c r="Y13" s="638"/>
      <c r="Z13" s="639" t="s">
        <v>122</v>
      </c>
      <c r="AA13" s="639"/>
      <c r="AB13" s="639"/>
      <c r="AC13" s="639"/>
      <c r="AD13" s="640" t="s">
        <v>122</v>
      </c>
      <c r="AE13" s="640"/>
      <c r="AF13" s="640"/>
      <c r="AG13" s="640"/>
      <c r="AH13" s="640"/>
      <c r="AI13" s="640"/>
      <c r="AJ13" s="640"/>
      <c r="AK13" s="640"/>
      <c r="AL13" s="641" t="s">
        <v>122</v>
      </c>
      <c r="AM13" s="642"/>
      <c r="AN13" s="642"/>
      <c r="AO13" s="643"/>
      <c r="AP13" s="633" t="s">
        <v>243</v>
      </c>
      <c r="AQ13" s="634"/>
      <c r="AR13" s="634"/>
      <c r="AS13" s="634"/>
      <c r="AT13" s="634"/>
      <c r="AU13" s="634"/>
      <c r="AV13" s="634"/>
      <c r="AW13" s="634"/>
      <c r="AX13" s="634"/>
      <c r="AY13" s="634"/>
      <c r="AZ13" s="634"/>
      <c r="BA13" s="634"/>
      <c r="BB13" s="634"/>
      <c r="BC13" s="634"/>
      <c r="BD13" s="634"/>
      <c r="BE13" s="634"/>
      <c r="BF13" s="635"/>
      <c r="BG13" s="636">
        <v>263916</v>
      </c>
      <c r="BH13" s="637"/>
      <c r="BI13" s="637"/>
      <c r="BJ13" s="637"/>
      <c r="BK13" s="637"/>
      <c r="BL13" s="637"/>
      <c r="BM13" s="637"/>
      <c r="BN13" s="638"/>
      <c r="BO13" s="639">
        <v>55.3</v>
      </c>
      <c r="BP13" s="639"/>
      <c r="BQ13" s="639"/>
      <c r="BR13" s="639"/>
      <c r="BS13" s="640">
        <v>33926</v>
      </c>
      <c r="BT13" s="640"/>
      <c r="BU13" s="640"/>
      <c r="BV13" s="640"/>
      <c r="BW13" s="640"/>
      <c r="BX13" s="640"/>
      <c r="BY13" s="640"/>
      <c r="BZ13" s="640"/>
      <c r="CA13" s="640"/>
      <c r="CB13" s="644"/>
      <c r="CD13" s="633" t="s">
        <v>244</v>
      </c>
      <c r="CE13" s="634"/>
      <c r="CF13" s="634"/>
      <c r="CG13" s="634"/>
      <c r="CH13" s="634"/>
      <c r="CI13" s="634"/>
      <c r="CJ13" s="634"/>
      <c r="CK13" s="634"/>
      <c r="CL13" s="634"/>
      <c r="CM13" s="634"/>
      <c r="CN13" s="634"/>
      <c r="CO13" s="634"/>
      <c r="CP13" s="634"/>
      <c r="CQ13" s="635"/>
      <c r="CR13" s="636">
        <v>690258</v>
      </c>
      <c r="CS13" s="637"/>
      <c r="CT13" s="637"/>
      <c r="CU13" s="637"/>
      <c r="CV13" s="637"/>
      <c r="CW13" s="637"/>
      <c r="CX13" s="637"/>
      <c r="CY13" s="638"/>
      <c r="CZ13" s="639">
        <v>7.6</v>
      </c>
      <c r="DA13" s="639"/>
      <c r="DB13" s="639"/>
      <c r="DC13" s="639"/>
      <c r="DD13" s="645">
        <v>313768</v>
      </c>
      <c r="DE13" s="637"/>
      <c r="DF13" s="637"/>
      <c r="DG13" s="637"/>
      <c r="DH13" s="637"/>
      <c r="DI13" s="637"/>
      <c r="DJ13" s="637"/>
      <c r="DK13" s="637"/>
      <c r="DL13" s="637"/>
      <c r="DM13" s="637"/>
      <c r="DN13" s="637"/>
      <c r="DO13" s="637"/>
      <c r="DP13" s="638"/>
      <c r="DQ13" s="645">
        <v>352414</v>
      </c>
      <c r="DR13" s="637"/>
      <c r="DS13" s="637"/>
      <c r="DT13" s="637"/>
      <c r="DU13" s="637"/>
      <c r="DV13" s="637"/>
      <c r="DW13" s="637"/>
      <c r="DX13" s="637"/>
      <c r="DY13" s="637"/>
      <c r="DZ13" s="637"/>
      <c r="EA13" s="637"/>
      <c r="EB13" s="637"/>
      <c r="EC13" s="646"/>
    </row>
    <row r="14" spans="2:143" ht="11.25" customHeight="1" x14ac:dyDescent="0.15">
      <c r="B14" s="633" t="s">
        <v>245</v>
      </c>
      <c r="C14" s="634"/>
      <c r="D14" s="634"/>
      <c r="E14" s="634"/>
      <c r="F14" s="634"/>
      <c r="G14" s="634"/>
      <c r="H14" s="634"/>
      <c r="I14" s="634"/>
      <c r="J14" s="634"/>
      <c r="K14" s="634"/>
      <c r="L14" s="634"/>
      <c r="M14" s="634"/>
      <c r="N14" s="634"/>
      <c r="O14" s="634"/>
      <c r="P14" s="634"/>
      <c r="Q14" s="635"/>
      <c r="R14" s="636">
        <v>458</v>
      </c>
      <c r="S14" s="637"/>
      <c r="T14" s="637"/>
      <c r="U14" s="637"/>
      <c r="V14" s="637"/>
      <c r="W14" s="637"/>
      <c r="X14" s="637"/>
      <c r="Y14" s="638"/>
      <c r="Z14" s="639">
        <v>0</v>
      </c>
      <c r="AA14" s="639"/>
      <c r="AB14" s="639"/>
      <c r="AC14" s="639"/>
      <c r="AD14" s="640">
        <v>458</v>
      </c>
      <c r="AE14" s="640"/>
      <c r="AF14" s="640"/>
      <c r="AG14" s="640"/>
      <c r="AH14" s="640"/>
      <c r="AI14" s="640"/>
      <c r="AJ14" s="640"/>
      <c r="AK14" s="640"/>
      <c r="AL14" s="641">
        <v>0</v>
      </c>
      <c r="AM14" s="642"/>
      <c r="AN14" s="642"/>
      <c r="AO14" s="643"/>
      <c r="AP14" s="633" t="s">
        <v>246</v>
      </c>
      <c r="AQ14" s="634"/>
      <c r="AR14" s="634"/>
      <c r="AS14" s="634"/>
      <c r="AT14" s="634"/>
      <c r="AU14" s="634"/>
      <c r="AV14" s="634"/>
      <c r="AW14" s="634"/>
      <c r="AX14" s="634"/>
      <c r="AY14" s="634"/>
      <c r="AZ14" s="634"/>
      <c r="BA14" s="634"/>
      <c r="BB14" s="634"/>
      <c r="BC14" s="634"/>
      <c r="BD14" s="634"/>
      <c r="BE14" s="634"/>
      <c r="BF14" s="635"/>
      <c r="BG14" s="636">
        <v>21953</v>
      </c>
      <c r="BH14" s="637"/>
      <c r="BI14" s="637"/>
      <c r="BJ14" s="637"/>
      <c r="BK14" s="637"/>
      <c r="BL14" s="637"/>
      <c r="BM14" s="637"/>
      <c r="BN14" s="638"/>
      <c r="BO14" s="639">
        <v>4.5999999999999996</v>
      </c>
      <c r="BP14" s="639"/>
      <c r="BQ14" s="639"/>
      <c r="BR14" s="639"/>
      <c r="BS14" s="640" t="s">
        <v>122</v>
      </c>
      <c r="BT14" s="640"/>
      <c r="BU14" s="640"/>
      <c r="BV14" s="640"/>
      <c r="BW14" s="640"/>
      <c r="BX14" s="640"/>
      <c r="BY14" s="640"/>
      <c r="BZ14" s="640"/>
      <c r="CA14" s="640"/>
      <c r="CB14" s="644"/>
      <c r="CD14" s="633" t="s">
        <v>247</v>
      </c>
      <c r="CE14" s="634"/>
      <c r="CF14" s="634"/>
      <c r="CG14" s="634"/>
      <c r="CH14" s="634"/>
      <c r="CI14" s="634"/>
      <c r="CJ14" s="634"/>
      <c r="CK14" s="634"/>
      <c r="CL14" s="634"/>
      <c r="CM14" s="634"/>
      <c r="CN14" s="634"/>
      <c r="CO14" s="634"/>
      <c r="CP14" s="634"/>
      <c r="CQ14" s="635"/>
      <c r="CR14" s="636">
        <v>237847</v>
      </c>
      <c r="CS14" s="637"/>
      <c r="CT14" s="637"/>
      <c r="CU14" s="637"/>
      <c r="CV14" s="637"/>
      <c r="CW14" s="637"/>
      <c r="CX14" s="637"/>
      <c r="CY14" s="638"/>
      <c r="CZ14" s="639">
        <v>2.6</v>
      </c>
      <c r="DA14" s="639"/>
      <c r="DB14" s="639"/>
      <c r="DC14" s="639"/>
      <c r="DD14" s="645">
        <v>32158</v>
      </c>
      <c r="DE14" s="637"/>
      <c r="DF14" s="637"/>
      <c r="DG14" s="637"/>
      <c r="DH14" s="637"/>
      <c r="DI14" s="637"/>
      <c r="DJ14" s="637"/>
      <c r="DK14" s="637"/>
      <c r="DL14" s="637"/>
      <c r="DM14" s="637"/>
      <c r="DN14" s="637"/>
      <c r="DO14" s="637"/>
      <c r="DP14" s="638"/>
      <c r="DQ14" s="645">
        <v>200004</v>
      </c>
      <c r="DR14" s="637"/>
      <c r="DS14" s="637"/>
      <c r="DT14" s="637"/>
      <c r="DU14" s="637"/>
      <c r="DV14" s="637"/>
      <c r="DW14" s="637"/>
      <c r="DX14" s="637"/>
      <c r="DY14" s="637"/>
      <c r="DZ14" s="637"/>
      <c r="EA14" s="637"/>
      <c r="EB14" s="637"/>
      <c r="EC14" s="646"/>
    </row>
    <row r="15" spans="2:143" ht="11.25" customHeight="1" x14ac:dyDescent="0.15">
      <c r="B15" s="633" t="s">
        <v>248</v>
      </c>
      <c r="C15" s="634"/>
      <c r="D15" s="634"/>
      <c r="E15" s="634"/>
      <c r="F15" s="634"/>
      <c r="G15" s="634"/>
      <c r="H15" s="634"/>
      <c r="I15" s="634"/>
      <c r="J15" s="634"/>
      <c r="K15" s="634"/>
      <c r="L15" s="634"/>
      <c r="M15" s="634"/>
      <c r="N15" s="634"/>
      <c r="O15" s="634"/>
      <c r="P15" s="634"/>
      <c r="Q15" s="635"/>
      <c r="R15" s="636" t="s">
        <v>122</v>
      </c>
      <c r="S15" s="637"/>
      <c r="T15" s="637"/>
      <c r="U15" s="637"/>
      <c r="V15" s="637"/>
      <c r="W15" s="637"/>
      <c r="X15" s="637"/>
      <c r="Y15" s="638"/>
      <c r="Z15" s="639" t="s">
        <v>122</v>
      </c>
      <c r="AA15" s="639"/>
      <c r="AB15" s="639"/>
      <c r="AC15" s="639"/>
      <c r="AD15" s="640" t="s">
        <v>122</v>
      </c>
      <c r="AE15" s="640"/>
      <c r="AF15" s="640"/>
      <c r="AG15" s="640"/>
      <c r="AH15" s="640"/>
      <c r="AI15" s="640"/>
      <c r="AJ15" s="640"/>
      <c r="AK15" s="640"/>
      <c r="AL15" s="641" t="s">
        <v>122</v>
      </c>
      <c r="AM15" s="642"/>
      <c r="AN15" s="642"/>
      <c r="AO15" s="643"/>
      <c r="AP15" s="633" t="s">
        <v>249</v>
      </c>
      <c r="AQ15" s="634"/>
      <c r="AR15" s="634"/>
      <c r="AS15" s="634"/>
      <c r="AT15" s="634"/>
      <c r="AU15" s="634"/>
      <c r="AV15" s="634"/>
      <c r="AW15" s="634"/>
      <c r="AX15" s="634"/>
      <c r="AY15" s="634"/>
      <c r="AZ15" s="634"/>
      <c r="BA15" s="634"/>
      <c r="BB15" s="634"/>
      <c r="BC15" s="634"/>
      <c r="BD15" s="634"/>
      <c r="BE15" s="634"/>
      <c r="BF15" s="635"/>
      <c r="BG15" s="636">
        <v>17306</v>
      </c>
      <c r="BH15" s="637"/>
      <c r="BI15" s="637"/>
      <c r="BJ15" s="637"/>
      <c r="BK15" s="637"/>
      <c r="BL15" s="637"/>
      <c r="BM15" s="637"/>
      <c r="BN15" s="638"/>
      <c r="BO15" s="639">
        <v>3.6</v>
      </c>
      <c r="BP15" s="639"/>
      <c r="BQ15" s="639"/>
      <c r="BR15" s="639"/>
      <c r="BS15" s="640" t="s">
        <v>122</v>
      </c>
      <c r="BT15" s="640"/>
      <c r="BU15" s="640"/>
      <c r="BV15" s="640"/>
      <c r="BW15" s="640"/>
      <c r="BX15" s="640"/>
      <c r="BY15" s="640"/>
      <c r="BZ15" s="640"/>
      <c r="CA15" s="640"/>
      <c r="CB15" s="644"/>
      <c r="CD15" s="633" t="s">
        <v>250</v>
      </c>
      <c r="CE15" s="634"/>
      <c r="CF15" s="634"/>
      <c r="CG15" s="634"/>
      <c r="CH15" s="634"/>
      <c r="CI15" s="634"/>
      <c r="CJ15" s="634"/>
      <c r="CK15" s="634"/>
      <c r="CL15" s="634"/>
      <c r="CM15" s="634"/>
      <c r="CN15" s="634"/>
      <c r="CO15" s="634"/>
      <c r="CP15" s="634"/>
      <c r="CQ15" s="635"/>
      <c r="CR15" s="636">
        <v>419054</v>
      </c>
      <c r="CS15" s="637"/>
      <c r="CT15" s="637"/>
      <c r="CU15" s="637"/>
      <c r="CV15" s="637"/>
      <c r="CW15" s="637"/>
      <c r="CX15" s="637"/>
      <c r="CY15" s="638"/>
      <c r="CZ15" s="639">
        <v>4.5999999999999996</v>
      </c>
      <c r="DA15" s="639"/>
      <c r="DB15" s="639"/>
      <c r="DC15" s="639"/>
      <c r="DD15" s="645">
        <v>27893</v>
      </c>
      <c r="DE15" s="637"/>
      <c r="DF15" s="637"/>
      <c r="DG15" s="637"/>
      <c r="DH15" s="637"/>
      <c r="DI15" s="637"/>
      <c r="DJ15" s="637"/>
      <c r="DK15" s="637"/>
      <c r="DL15" s="637"/>
      <c r="DM15" s="637"/>
      <c r="DN15" s="637"/>
      <c r="DO15" s="637"/>
      <c r="DP15" s="638"/>
      <c r="DQ15" s="645">
        <v>348778</v>
      </c>
      <c r="DR15" s="637"/>
      <c r="DS15" s="637"/>
      <c r="DT15" s="637"/>
      <c r="DU15" s="637"/>
      <c r="DV15" s="637"/>
      <c r="DW15" s="637"/>
      <c r="DX15" s="637"/>
      <c r="DY15" s="637"/>
      <c r="DZ15" s="637"/>
      <c r="EA15" s="637"/>
      <c r="EB15" s="637"/>
      <c r="EC15" s="646"/>
    </row>
    <row r="16" spans="2:143" ht="11.25" customHeight="1" x14ac:dyDescent="0.15">
      <c r="B16" s="633" t="s">
        <v>251</v>
      </c>
      <c r="C16" s="634"/>
      <c r="D16" s="634"/>
      <c r="E16" s="634"/>
      <c r="F16" s="634"/>
      <c r="G16" s="634"/>
      <c r="H16" s="634"/>
      <c r="I16" s="634"/>
      <c r="J16" s="634"/>
      <c r="K16" s="634"/>
      <c r="L16" s="634"/>
      <c r="M16" s="634"/>
      <c r="N16" s="634"/>
      <c r="O16" s="634"/>
      <c r="P16" s="634"/>
      <c r="Q16" s="635"/>
      <c r="R16" s="636">
        <v>5239</v>
      </c>
      <c r="S16" s="637"/>
      <c r="T16" s="637"/>
      <c r="U16" s="637"/>
      <c r="V16" s="637"/>
      <c r="W16" s="637"/>
      <c r="X16" s="637"/>
      <c r="Y16" s="638"/>
      <c r="Z16" s="639">
        <v>0.1</v>
      </c>
      <c r="AA16" s="639"/>
      <c r="AB16" s="639"/>
      <c r="AC16" s="639"/>
      <c r="AD16" s="640">
        <v>5239</v>
      </c>
      <c r="AE16" s="640"/>
      <c r="AF16" s="640"/>
      <c r="AG16" s="640"/>
      <c r="AH16" s="640"/>
      <c r="AI16" s="640"/>
      <c r="AJ16" s="640"/>
      <c r="AK16" s="640"/>
      <c r="AL16" s="641">
        <v>0.1</v>
      </c>
      <c r="AM16" s="642"/>
      <c r="AN16" s="642"/>
      <c r="AO16" s="643"/>
      <c r="AP16" s="633" t="s">
        <v>252</v>
      </c>
      <c r="AQ16" s="634"/>
      <c r="AR16" s="634"/>
      <c r="AS16" s="634"/>
      <c r="AT16" s="634"/>
      <c r="AU16" s="634"/>
      <c r="AV16" s="634"/>
      <c r="AW16" s="634"/>
      <c r="AX16" s="634"/>
      <c r="AY16" s="634"/>
      <c r="AZ16" s="634"/>
      <c r="BA16" s="634"/>
      <c r="BB16" s="634"/>
      <c r="BC16" s="634"/>
      <c r="BD16" s="634"/>
      <c r="BE16" s="634"/>
      <c r="BF16" s="635"/>
      <c r="BG16" s="636" t="s">
        <v>122</v>
      </c>
      <c r="BH16" s="637"/>
      <c r="BI16" s="637"/>
      <c r="BJ16" s="637"/>
      <c r="BK16" s="637"/>
      <c r="BL16" s="637"/>
      <c r="BM16" s="637"/>
      <c r="BN16" s="638"/>
      <c r="BO16" s="639" t="s">
        <v>122</v>
      </c>
      <c r="BP16" s="639"/>
      <c r="BQ16" s="639"/>
      <c r="BR16" s="639"/>
      <c r="BS16" s="640" t="s">
        <v>122</v>
      </c>
      <c r="BT16" s="640"/>
      <c r="BU16" s="640"/>
      <c r="BV16" s="640"/>
      <c r="BW16" s="640"/>
      <c r="BX16" s="640"/>
      <c r="BY16" s="640"/>
      <c r="BZ16" s="640"/>
      <c r="CA16" s="640"/>
      <c r="CB16" s="644"/>
      <c r="CD16" s="633" t="s">
        <v>253</v>
      </c>
      <c r="CE16" s="634"/>
      <c r="CF16" s="634"/>
      <c r="CG16" s="634"/>
      <c r="CH16" s="634"/>
      <c r="CI16" s="634"/>
      <c r="CJ16" s="634"/>
      <c r="CK16" s="634"/>
      <c r="CL16" s="634"/>
      <c r="CM16" s="634"/>
      <c r="CN16" s="634"/>
      <c r="CO16" s="634"/>
      <c r="CP16" s="634"/>
      <c r="CQ16" s="635"/>
      <c r="CR16" s="636">
        <v>535804</v>
      </c>
      <c r="CS16" s="637"/>
      <c r="CT16" s="637"/>
      <c r="CU16" s="637"/>
      <c r="CV16" s="637"/>
      <c r="CW16" s="637"/>
      <c r="CX16" s="637"/>
      <c r="CY16" s="638"/>
      <c r="CZ16" s="639">
        <v>5.9</v>
      </c>
      <c r="DA16" s="639"/>
      <c r="DB16" s="639"/>
      <c r="DC16" s="639"/>
      <c r="DD16" s="645" t="s">
        <v>122</v>
      </c>
      <c r="DE16" s="637"/>
      <c r="DF16" s="637"/>
      <c r="DG16" s="637"/>
      <c r="DH16" s="637"/>
      <c r="DI16" s="637"/>
      <c r="DJ16" s="637"/>
      <c r="DK16" s="637"/>
      <c r="DL16" s="637"/>
      <c r="DM16" s="637"/>
      <c r="DN16" s="637"/>
      <c r="DO16" s="637"/>
      <c r="DP16" s="638"/>
      <c r="DQ16" s="645">
        <v>25168</v>
      </c>
      <c r="DR16" s="637"/>
      <c r="DS16" s="637"/>
      <c r="DT16" s="637"/>
      <c r="DU16" s="637"/>
      <c r="DV16" s="637"/>
      <c r="DW16" s="637"/>
      <c r="DX16" s="637"/>
      <c r="DY16" s="637"/>
      <c r="DZ16" s="637"/>
      <c r="EA16" s="637"/>
      <c r="EB16" s="637"/>
      <c r="EC16" s="646"/>
    </row>
    <row r="17" spans="2:133" ht="11.25" customHeight="1" x14ac:dyDescent="0.15">
      <c r="B17" s="633" t="s">
        <v>254</v>
      </c>
      <c r="C17" s="634"/>
      <c r="D17" s="634"/>
      <c r="E17" s="634"/>
      <c r="F17" s="634"/>
      <c r="G17" s="634"/>
      <c r="H17" s="634"/>
      <c r="I17" s="634"/>
      <c r="J17" s="634"/>
      <c r="K17" s="634"/>
      <c r="L17" s="634"/>
      <c r="M17" s="634"/>
      <c r="N17" s="634"/>
      <c r="O17" s="634"/>
      <c r="P17" s="634"/>
      <c r="Q17" s="635"/>
      <c r="R17" s="636">
        <v>11638</v>
      </c>
      <c r="S17" s="637"/>
      <c r="T17" s="637"/>
      <c r="U17" s="637"/>
      <c r="V17" s="637"/>
      <c r="W17" s="637"/>
      <c r="X17" s="637"/>
      <c r="Y17" s="638"/>
      <c r="Z17" s="639">
        <v>0.1</v>
      </c>
      <c r="AA17" s="639"/>
      <c r="AB17" s="639"/>
      <c r="AC17" s="639"/>
      <c r="AD17" s="640">
        <v>11638</v>
      </c>
      <c r="AE17" s="640"/>
      <c r="AF17" s="640"/>
      <c r="AG17" s="640"/>
      <c r="AH17" s="640"/>
      <c r="AI17" s="640"/>
      <c r="AJ17" s="640"/>
      <c r="AK17" s="640"/>
      <c r="AL17" s="641">
        <v>0.3</v>
      </c>
      <c r="AM17" s="642"/>
      <c r="AN17" s="642"/>
      <c r="AO17" s="643"/>
      <c r="AP17" s="633" t="s">
        <v>255</v>
      </c>
      <c r="AQ17" s="634"/>
      <c r="AR17" s="634"/>
      <c r="AS17" s="634"/>
      <c r="AT17" s="634"/>
      <c r="AU17" s="634"/>
      <c r="AV17" s="634"/>
      <c r="AW17" s="634"/>
      <c r="AX17" s="634"/>
      <c r="AY17" s="634"/>
      <c r="AZ17" s="634"/>
      <c r="BA17" s="634"/>
      <c r="BB17" s="634"/>
      <c r="BC17" s="634"/>
      <c r="BD17" s="634"/>
      <c r="BE17" s="634"/>
      <c r="BF17" s="635"/>
      <c r="BG17" s="636" t="s">
        <v>122</v>
      </c>
      <c r="BH17" s="637"/>
      <c r="BI17" s="637"/>
      <c r="BJ17" s="637"/>
      <c r="BK17" s="637"/>
      <c r="BL17" s="637"/>
      <c r="BM17" s="637"/>
      <c r="BN17" s="638"/>
      <c r="BO17" s="639" t="s">
        <v>122</v>
      </c>
      <c r="BP17" s="639"/>
      <c r="BQ17" s="639"/>
      <c r="BR17" s="639"/>
      <c r="BS17" s="640" t="s">
        <v>122</v>
      </c>
      <c r="BT17" s="640"/>
      <c r="BU17" s="640"/>
      <c r="BV17" s="640"/>
      <c r="BW17" s="640"/>
      <c r="BX17" s="640"/>
      <c r="BY17" s="640"/>
      <c r="BZ17" s="640"/>
      <c r="CA17" s="640"/>
      <c r="CB17" s="644"/>
      <c r="CD17" s="633" t="s">
        <v>256</v>
      </c>
      <c r="CE17" s="634"/>
      <c r="CF17" s="634"/>
      <c r="CG17" s="634"/>
      <c r="CH17" s="634"/>
      <c r="CI17" s="634"/>
      <c r="CJ17" s="634"/>
      <c r="CK17" s="634"/>
      <c r="CL17" s="634"/>
      <c r="CM17" s="634"/>
      <c r="CN17" s="634"/>
      <c r="CO17" s="634"/>
      <c r="CP17" s="634"/>
      <c r="CQ17" s="635"/>
      <c r="CR17" s="636">
        <v>1107691</v>
      </c>
      <c r="CS17" s="637"/>
      <c r="CT17" s="637"/>
      <c r="CU17" s="637"/>
      <c r="CV17" s="637"/>
      <c r="CW17" s="637"/>
      <c r="CX17" s="637"/>
      <c r="CY17" s="638"/>
      <c r="CZ17" s="639">
        <v>12.2</v>
      </c>
      <c r="DA17" s="639"/>
      <c r="DB17" s="639"/>
      <c r="DC17" s="639"/>
      <c r="DD17" s="645" t="s">
        <v>122</v>
      </c>
      <c r="DE17" s="637"/>
      <c r="DF17" s="637"/>
      <c r="DG17" s="637"/>
      <c r="DH17" s="637"/>
      <c r="DI17" s="637"/>
      <c r="DJ17" s="637"/>
      <c r="DK17" s="637"/>
      <c r="DL17" s="637"/>
      <c r="DM17" s="637"/>
      <c r="DN17" s="637"/>
      <c r="DO17" s="637"/>
      <c r="DP17" s="638"/>
      <c r="DQ17" s="645">
        <v>1058910</v>
      </c>
      <c r="DR17" s="637"/>
      <c r="DS17" s="637"/>
      <c r="DT17" s="637"/>
      <c r="DU17" s="637"/>
      <c r="DV17" s="637"/>
      <c r="DW17" s="637"/>
      <c r="DX17" s="637"/>
      <c r="DY17" s="637"/>
      <c r="DZ17" s="637"/>
      <c r="EA17" s="637"/>
      <c r="EB17" s="637"/>
      <c r="EC17" s="646"/>
    </row>
    <row r="18" spans="2:133" ht="11.25" customHeight="1" x14ac:dyDescent="0.15">
      <c r="B18" s="633" t="s">
        <v>257</v>
      </c>
      <c r="C18" s="634"/>
      <c r="D18" s="634"/>
      <c r="E18" s="634"/>
      <c r="F18" s="634"/>
      <c r="G18" s="634"/>
      <c r="H18" s="634"/>
      <c r="I18" s="634"/>
      <c r="J18" s="634"/>
      <c r="K18" s="634"/>
      <c r="L18" s="634"/>
      <c r="M18" s="634"/>
      <c r="N18" s="634"/>
      <c r="O18" s="634"/>
      <c r="P18" s="634"/>
      <c r="Q18" s="635"/>
      <c r="R18" s="636">
        <v>1761</v>
      </c>
      <c r="S18" s="637"/>
      <c r="T18" s="637"/>
      <c r="U18" s="637"/>
      <c r="V18" s="637"/>
      <c r="W18" s="637"/>
      <c r="X18" s="637"/>
      <c r="Y18" s="638"/>
      <c r="Z18" s="639">
        <v>0</v>
      </c>
      <c r="AA18" s="639"/>
      <c r="AB18" s="639"/>
      <c r="AC18" s="639"/>
      <c r="AD18" s="640">
        <v>1761</v>
      </c>
      <c r="AE18" s="640"/>
      <c r="AF18" s="640"/>
      <c r="AG18" s="640"/>
      <c r="AH18" s="640"/>
      <c r="AI18" s="640"/>
      <c r="AJ18" s="640"/>
      <c r="AK18" s="640"/>
      <c r="AL18" s="641">
        <v>0</v>
      </c>
      <c r="AM18" s="642"/>
      <c r="AN18" s="642"/>
      <c r="AO18" s="643"/>
      <c r="AP18" s="633" t="s">
        <v>258</v>
      </c>
      <c r="AQ18" s="634"/>
      <c r="AR18" s="634"/>
      <c r="AS18" s="634"/>
      <c r="AT18" s="634"/>
      <c r="AU18" s="634"/>
      <c r="AV18" s="634"/>
      <c r="AW18" s="634"/>
      <c r="AX18" s="634"/>
      <c r="AY18" s="634"/>
      <c r="AZ18" s="634"/>
      <c r="BA18" s="634"/>
      <c r="BB18" s="634"/>
      <c r="BC18" s="634"/>
      <c r="BD18" s="634"/>
      <c r="BE18" s="634"/>
      <c r="BF18" s="635"/>
      <c r="BG18" s="636" t="s">
        <v>122</v>
      </c>
      <c r="BH18" s="637"/>
      <c r="BI18" s="637"/>
      <c r="BJ18" s="637"/>
      <c r="BK18" s="637"/>
      <c r="BL18" s="637"/>
      <c r="BM18" s="637"/>
      <c r="BN18" s="638"/>
      <c r="BO18" s="639" t="s">
        <v>122</v>
      </c>
      <c r="BP18" s="639"/>
      <c r="BQ18" s="639"/>
      <c r="BR18" s="639"/>
      <c r="BS18" s="640" t="s">
        <v>122</v>
      </c>
      <c r="BT18" s="640"/>
      <c r="BU18" s="640"/>
      <c r="BV18" s="640"/>
      <c r="BW18" s="640"/>
      <c r="BX18" s="640"/>
      <c r="BY18" s="640"/>
      <c r="BZ18" s="640"/>
      <c r="CA18" s="640"/>
      <c r="CB18" s="644"/>
      <c r="CD18" s="633" t="s">
        <v>259</v>
      </c>
      <c r="CE18" s="634"/>
      <c r="CF18" s="634"/>
      <c r="CG18" s="634"/>
      <c r="CH18" s="634"/>
      <c r="CI18" s="634"/>
      <c r="CJ18" s="634"/>
      <c r="CK18" s="634"/>
      <c r="CL18" s="634"/>
      <c r="CM18" s="634"/>
      <c r="CN18" s="634"/>
      <c r="CO18" s="634"/>
      <c r="CP18" s="634"/>
      <c r="CQ18" s="635"/>
      <c r="CR18" s="636" t="s">
        <v>122</v>
      </c>
      <c r="CS18" s="637"/>
      <c r="CT18" s="637"/>
      <c r="CU18" s="637"/>
      <c r="CV18" s="637"/>
      <c r="CW18" s="637"/>
      <c r="CX18" s="637"/>
      <c r="CY18" s="638"/>
      <c r="CZ18" s="639" t="s">
        <v>122</v>
      </c>
      <c r="DA18" s="639"/>
      <c r="DB18" s="639"/>
      <c r="DC18" s="639"/>
      <c r="DD18" s="645" t="s">
        <v>122</v>
      </c>
      <c r="DE18" s="637"/>
      <c r="DF18" s="637"/>
      <c r="DG18" s="637"/>
      <c r="DH18" s="637"/>
      <c r="DI18" s="637"/>
      <c r="DJ18" s="637"/>
      <c r="DK18" s="637"/>
      <c r="DL18" s="637"/>
      <c r="DM18" s="637"/>
      <c r="DN18" s="637"/>
      <c r="DO18" s="637"/>
      <c r="DP18" s="638"/>
      <c r="DQ18" s="645" t="s">
        <v>122</v>
      </c>
      <c r="DR18" s="637"/>
      <c r="DS18" s="637"/>
      <c r="DT18" s="637"/>
      <c r="DU18" s="637"/>
      <c r="DV18" s="637"/>
      <c r="DW18" s="637"/>
      <c r="DX18" s="637"/>
      <c r="DY18" s="637"/>
      <c r="DZ18" s="637"/>
      <c r="EA18" s="637"/>
      <c r="EB18" s="637"/>
      <c r="EC18" s="646"/>
    </row>
    <row r="19" spans="2:133" ht="11.25" customHeight="1" x14ac:dyDescent="0.15">
      <c r="B19" s="633" t="s">
        <v>260</v>
      </c>
      <c r="C19" s="634"/>
      <c r="D19" s="634"/>
      <c r="E19" s="634"/>
      <c r="F19" s="634"/>
      <c r="G19" s="634"/>
      <c r="H19" s="634"/>
      <c r="I19" s="634"/>
      <c r="J19" s="634"/>
      <c r="K19" s="634"/>
      <c r="L19" s="634"/>
      <c r="M19" s="634"/>
      <c r="N19" s="634"/>
      <c r="O19" s="634"/>
      <c r="P19" s="634"/>
      <c r="Q19" s="635"/>
      <c r="R19" s="636">
        <v>1131</v>
      </c>
      <c r="S19" s="637"/>
      <c r="T19" s="637"/>
      <c r="U19" s="637"/>
      <c r="V19" s="637"/>
      <c r="W19" s="637"/>
      <c r="X19" s="637"/>
      <c r="Y19" s="638"/>
      <c r="Z19" s="639">
        <v>0</v>
      </c>
      <c r="AA19" s="639"/>
      <c r="AB19" s="639"/>
      <c r="AC19" s="639"/>
      <c r="AD19" s="640">
        <v>1131</v>
      </c>
      <c r="AE19" s="640"/>
      <c r="AF19" s="640"/>
      <c r="AG19" s="640"/>
      <c r="AH19" s="640"/>
      <c r="AI19" s="640"/>
      <c r="AJ19" s="640"/>
      <c r="AK19" s="640"/>
      <c r="AL19" s="641">
        <v>0</v>
      </c>
      <c r="AM19" s="642"/>
      <c r="AN19" s="642"/>
      <c r="AO19" s="643"/>
      <c r="AP19" s="633" t="s">
        <v>261</v>
      </c>
      <c r="AQ19" s="634"/>
      <c r="AR19" s="634"/>
      <c r="AS19" s="634"/>
      <c r="AT19" s="634"/>
      <c r="AU19" s="634"/>
      <c r="AV19" s="634"/>
      <c r="AW19" s="634"/>
      <c r="AX19" s="634"/>
      <c r="AY19" s="634"/>
      <c r="AZ19" s="634"/>
      <c r="BA19" s="634"/>
      <c r="BB19" s="634"/>
      <c r="BC19" s="634"/>
      <c r="BD19" s="634"/>
      <c r="BE19" s="634"/>
      <c r="BF19" s="635"/>
      <c r="BG19" s="636" t="s">
        <v>122</v>
      </c>
      <c r="BH19" s="637"/>
      <c r="BI19" s="637"/>
      <c r="BJ19" s="637"/>
      <c r="BK19" s="637"/>
      <c r="BL19" s="637"/>
      <c r="BM19" s="637"/>
      <c r="BN19" s="638"/>
      <c r="BO19" s="639" t="s">
        <v>122</v>
      </c>
      <c r="BP19" s="639"/>
      <c r="BQ19" s="639"/>
      <c r="BR19" s="639"/>
      <c r="BS19" s="640" t="s">
        <v>122</v>
      </c>
      <c r="BT19" s="640"/>
      <c r="BU19" s="640"/>
      <c r="BV19" s="640"/>
      <c r="BW19" s="640"/>
      <c r="BX19" s="640"/>
      <c r="BY19" s="640"/>
      <c r="BZ19" s="640"/>
      <c r="CA19" s="640"/>
      <c r="CB19" s="644"/>
      <c r="CD19" s="633" t="s">
        <v>262</v>
      </c>
      <c r="CE19" s="634"/>
      <c r="CF19" s="634"/>
      <c r="CG19" s="634"/>
      <c r="CH19" s="634"/>
      <c r="CI19" s="634"/>
      <c r="CJ19" s="634"/>
      <c r="CK19" s="634"/>
      <c r="CL19" s="634"/>
      <c r="CM19" s="634"/>
      <c r="CN19" s="634"/>
      <c r="CO19" s="634"/>
      <c r="CP19" s="634"/>
      <c r="CQ19" s="635"/>
      <c r="CR19" s="636" t="s">
        <v>122</v>
      </c>
      <c r="CS19" s="637"/>
      <c r="CT19" s="637"/>
      <c r="CU19" s="637"/>
      <c r="CV19" s="637"/>
      <c r="CW19" s="637"/>
      <c r="CX19" s="637"/>
      <c r="CY19" s="638"/>
      <c r="CZ19" s="639" t="s">
        <v>122</v>
      </c>
      <c r="DA19" s="639"/>
      <c r="DB19" s="639"/>
      <c r="DC19" s="639"/>
      <c r="DD19" s="645" t="s">
        <v>122</v>
      </c>
      <c r="DE19" s="637"/>
      <c r="DF19" s="637"/>
      <c r="DG19" s="637"/>
      <c r="DH19" s="637"/>
      <c r="DI19" s="637"/>
      <c r="DJ19" s="637"/>
      <c r="DK19" s="637"/>
      <c r="DL19" s="637"/>
      <c r="DM19" s="637"/>
      <c r="DN19" s="637"/>
      <c r="DO19" s="637"/>
      <c r="DP19" s="638"/>
      <c r="DQ19" s="645" t="s">
        <v>122</v>
      </c>
      <c r="DR19" s="637"/>
      <c r="DS19" s="637"/>
      <c r="DT19" s="637"/>
      <c r="DU19" s="637"/>
      <c r="DV19" s="637"/>
      <c r="DW19" s="637"/>
      <c r="DX19" s="637"/>
      <c r="DY19" s="637"/>
      <c r="DZ19" s="637"/>
      <c r="EA19" s="637"/>
      <c r="EB19" s="637"/>
      <c r="EC19" s="646"/>
    </row>
    <row r="20" spans="2:133" ht="11.25" customHeight="1" x14ac:dyDescent="0.15">
      <c r="B20" s="649" t="s">
        <v>263</v>
      </c>
      <c r="C20" s="650"/>
      <c r="D20" s="650"/>
      <c r="E20" s="650"/>
      <c r="F20" s="650"/>
      <c r="G20" s="650"/>
      <c r="H20" s="650"/>
      <c r="I20" s="650"/>
      <c r="J20" s="650"/>
      <c r="K20" s="650"/>
      <c r="L20" s="650"/>
      <c r="M20" s="650"/>
      <c r="N20" s="650"/>
      <c r="O20" s="650"/>
      <c r="P20" s="650"/>
      <c r="Q20" s="651"/>
      <c r="R20" s="636">
        <v>630</v>
      </c>
      <c r="S20" s="637"/>
      <c r="T20" s="637"/>
      <c r="U20" s="637"/>
      <c r="V20" s="637"/>
      <c r="W20" s="637"/>
      <c r="X20" s="637"/>
      <c r="Y20" s="638"/>
      <c r="Z20" s="639">
        <v>0</v>
      </c>
      <c r="AA20" s="639"/>
      <c r="AB20" s="639"/>
      <c r="AC20" s="639"/>
      <c r="AD20" s="640">
        <v>630</v>
      </c>
      <c r="AE20" s="640"/>
      <c r="AF20" s="640"/>
      <c r="AG20" s="640"/>
      <c r="AH20" s="640"/>
      <c r="AI20" s="640"/>
      <c r="AJ20" s="640"/>
      <c r="AK20" s="640"/>
      <c r="AL20" s="641">
        <v>0</v>
      </c>
      <c r="AM20" s="642"/>
      <c r="AN20" s="642"/>
      <c r="AO20" s="643"/>
      <c r="AP20" s="633" t="s">
        <v>264</v>
      </c>
      <c r="AQ20" s="634"/>
      <c r="AR20" s="634"/>
      <c r="AS20" s="634"/>
      <c r="AT20" s="634"/>
      <c r="AU20" s="634"/>
      <c r="AV20" s="634"/>
      <c r="AW20" s="634"/>
      <c r="AX20" s="634"/>
      <c r="AY20" s="634"/>
      <c r="AZ20" s="634"/>
      <c r="BA20" s="634"/>
      <c r="BB20" s="634"/>
      <c r="BC20" s="634"/>
      <c r="BD20" s="634"/>
      <c r="BE20" s="634"/>
      <c r="BF20" s="635"/>
      <c r="BG20" s="636" t="s">
        <v>122</v>
      </c>
      <c r="BH20" s="637"/>
      <c r="BI20" s="637"/>
      <c r="BJ20" s="637"/>
      <c r="BK20" s="637"/>
      <c r="BL20" s="637"/>
      <c r="BM20" s="637"/>
      <c r="BN20" s="638"/>
      <c r="BO20" s="639" t="s">
        <v>122</v>
      </c>
      <c r="BP20" s="639"/>
      <c r="BQ20" s="639"/>
      <c r="BR20" s="639"/>
      <c r="BS20" s="640" t="s">
        <v>122</v>
      </c>
      <c r="BT20" s="640"/>
      <c r="BU20" s="640"/>
      <c r="BV20" s="640"/>
      <c r="BW20" s="640"/>
      <c r="BX20" s="640"/>
      <c r="BY20" s="640"/>
      <c r="BZ20" s="640"/>
      <c r="CA20" s="640"/>
      <c r="CB20" s="644"/>
      <c r="CD20" s="633" t="s">
        <v>265</v>
      </c>
      <c r="CE20" s="634"/>
      <c r="CF20" s="634"/>
      <c r="CG20" s="634"/>
      <c r="CH20" s="634"/>
      <c r="CI20" s="634"/>
      <c r="CJ20" s="634"/>
      <c r="CK20" s="634"/>
      <c r="CL20" s="634"/>
      <c r="CM20" s="634"/>
      <c r="CN20" s="634"/>
      <c r="CO20" s="634"/>
      <c r="CP20" s="634"/>
      <c r="CQ20" s="635"/>
      <c r="CR20" s="636">
        <v>9074773</v>
      </c>
      <c r="CS20" s="637"/>
      <c r="CT20" s="637"/>
      <c r="CU20" s="637"/>
      <c r="CV20" s="637"/>
      <c r="CW20" s="637"/>
      <c r="CX20" s="637"/>
      <c r="CY20" s="638"/>
      <c r="CZ20" s="639">
        <v>100</v>
      </c>
      <c r="DA20" s="639"/>
      <c r="DB20" s="639"/>
      <c r="DC20" s="639"/>
      <c r="DD20" s="645">
        <v>1774510</v>
      </c>
      <c r="DE20" s="637"/>
      <c r="DF20" s="637"/>
      <c r="DG20" s="637"/>
      <c r="DH20" s="637"/>
      <c r="DI20" s="637"/>
      <c r="DJ20" s="637"/>
      <c r="DK20" s="637"/>
      <c r="DL20" s="637"/>
      <c r="DM20" s="637"/>
      <c r="DN20" s="637"/>
      <c r="DO20" s="637"/>
      <c r="DP20" s="638"/>
      <c r="DQ20" s="645">
        <v>5451052</v>
      </c>
      <c r="DR20" s="637"/>
      <c r="DS20" s="637"/>
      <c r="DT20" s="637"/>
      <c r="DU20" s="637"/>
      <c r="DV20" s="637"/>
      <c r="DW20" s="637"/>
      <c r="DX20" s="637"/>
      <c r="DY20" s="637"/>
      <c r="DZ20" s="637"/>
      <c r="EA20" s="637"/>
      <c r="EB20" s="637"/>
      <c r="EC20" s="646"/>
    </row>
    <row r="21" spans="2:133" ht="11.25" customHeight="1" x14ac:dyDescent="0.15">
      <c r="B21" s="633" t="s">
        <v>266</v>
      </c>
      <c r="C21" s="634"/>
      <c r="D21" s="634"/>
      <c r="E21" s="634"/>
      <c r="F21" s="634"/>
      <c r="G21" s="634"/>
      <c r="H21" s="634"/>
      <c r="I21" s="634"/>
      <c r="J21" s="634"/>
      <c r="K21" s="634"/>
      <c r="L21" s="634"/>
      <c r="M21" s="634"/>
      <c r="N21" s="634"/>
      <c r="O21" s="634"/>
      <c r="P21" s="634"/>
      <c r="Q21" s="635"/>
      <c r="R21" s="636">
        <v>4316527</v>
      </c>
      <c r="S21" s="637"/>
      <c r="T21" s="637"/>
      <c r="U21" s="637"/>
      <c r="V21" s="637"/>
      <c r="W21" s="637"/>
      <c r="X21" s="637"/>
      <c r="Y21" s="638"/>
      <c r="Z21" s="639">
        <v>46.8</v>
      </c>
      <c r="AA21" s="639"/>
      <c r="AB21" s="639"/>
      <c r="AC21" s="639"/>
      <c r="AD21" s="640">
        <v>3700317</v>
      </c>
      <c r="AE21" s="640"/>
      <c r="AF21" s="640"/>
      <c r="AG21" s="640"/>
      <c r="AH21" s="640"/>
      <c r="AI21" s="640"/>
      <c r="AJ21" s="640"/>
      <c r="AK21" s="640"/>
      <c r="AL21" s="641">
        <v>84</v>
      </c>
      <c r="AM21" s="642"/>
      <c r="AN21" s="642"/>
      <c r="AO21" s="643"/>
      <c r="AP21" s="633" t="s">
        <v>267</v>
      </c>
      <c r="AQ21" s="652"/>
      <c r="AR21" s="652"/>
      <c r="AS21" s="652"/>
      <c r="AT21" s="652"/>
      <c r="AU21" s="652"/>
      <c r="AV21" s="652"/>
      <c r="AW21" s="652"/>
      <c r="AX21" s="652"/>
      <c r="AY21" s="652"/>
      <c r="AZ21" s="652"/>
      <c r="BA21" s="652"/>
      <c r="BB21" s="652"/>
      <c r="BC21" s="652"/>
      <c r="BD21" s="652"/>
      <c r="BE21" s="652"/>
      <c r="BF21" s="653"/>
      <c r="BG21" s="636" t="s">
        <v>122</v>
      </c>
      <c r="BH21" s="637"/>
      <c r="BI21" s="637"/>
      <c r="BJ21" s="637"/>
      <c r="BK21" s="637"/>
      <c r="BL21" s="637"/>
      <c r="BM21" s="637"/>
      <c r="BN21" s="638"/>
      <c r="BO21" s="639" t="s">
        <v>122</v>
      </c>
      <c r="BP21" s="639"/>
      <c r="BQ21" s="639"/>
      <c r="BR21" s="639"/>
      <c r="BS21" s="640" t="s">
        <v>122</v>
      </c>
      <c r="BT21" s="640"/>
      <c r="BU21" s="640"/>
      <c r="BV21" s="640"/>
      <c r="BW21" s="640"/>
      <c r="BX21" s="640"/>
      <c r="BY21" s="640"/>
      <c r="BZ21" s="640"/>
      <c r="CA21" s="640"/>
      <c r="CB21" s="644"/>
      <c r="CD21" s="659"/>
      <c r="CE21" s="660"/>
      <c r="CF21" s="660"/>
      <c r="CG21" s="660"/>
      <c r="CH21" s="660"/>
      <c r="CI21" s="660"/>
      <c r="CJ21" s="660"/>
      <c r="CK21" s="660"/>
      <c r="CL21" s="660"/>
      <c r="CM21" s="660"/>
      <c r="CN21" s="660"/>
      <c r="CO21" s="660"/>
      <c r="CP21" s="660"/>
      <c r="CQ21" s="661"/>
      <c r="CR21" s="662"/>
      <c r="CS21" s="655"/>
      <c r="CT21" s="655"/>
      <c r="CU21" s="655"/>
      <c r="CV21" s="655"/>
      <c r="CW21" s="655"/>
      <c r="CX21" s="655"/>
      <c r="CY21" s="663"/>
      <c r="CZ21" s="664"/>
      <c r="DA21" s="664"/>
      <c r="DB21" s="664"/>
      <c r="DC21" s="664"/>
      <c r="DD21" s="654"/>
      <c r="DE21" s="655"/>
      <c r="DF21" s="655"/>
      <c r="DG21" s="655"/>
      <c r="DH21" s="655"/>
      <c r="DI21" s="655"/>
      <c r="DJ21" s="655"/>
      <c r="DK21" s="655"/>
      <c r="DL21" s="655"/>
      <c r="DM21" s="655"/>
      <c r="DN21" s="655"/>
      <c r="DO21" s="655"/>
      <c r="DP21" s="663"/>
      <c r="DQ21" s="654"/>
      <c r="DR21" s="655"/>
      <c r="DS21" s="655"/>
      <c r="DT21" s="655"/>
      <c r="DU21" s="655"/>
      <c r="DV21" s="655"/>
      <c r="DW21" s="655"/>
      <c r="DX21" s="655"/>
      <c r="DY21" s="655"/>
      <c r="DZ21" s="655"/>
      <c r="EA21" s="655"/>
      <c r="EB21" s="655"/>
      <c r="EC21" s="656"/>
    </row>
    <row r="22" spans="2:133" ht="11.25" customHeight="1" x14ac:dyDescent="0.15">
      <c r="B22" s="633" t="s">
        <v>268</v>
      </c>
      <c r="C22" s="634"/>
      <c r="D22" s="634"/>
      <c r="E22" s="634"/>
      <c r="F22" s="634"/>
      <c r="G22" s="634"/>
      <c r="H22" s="634"/>
      <c r="I22" s="634"/>
      <c r="J22" s="634"/>
      <c r="K22" s="634"/>
      <c r="L22" s="634"/>
      <c r="M22" s="634"/>
      <c r="N22" s="634"/>
      <c r="O22" s="634"/>
      <c r="P22" s="634"/>
      <c r="Q22" s="635"/>
      <c r="R22" s="636">
        <v>3700317</v>
      </c>
      <c r="S22" s="637"/>
      <c r="T22" s="637"/>
      <c r="U22" s="637"/>
      <c r="V22" s="637"/>
      <c r="W22" s="637"/>
      <c r="X22" s="637"/>
      <c r="Y22" s="638"/>
      <c r="Z22" s="639">
        <v>40.1</v>
      </c>
      <c r="AA22" s="639"/>
      <c r="AB22" s="639"/>
      <c r="AC22" s="639"/>
      <c r="AD22" s="640">
        <v>3700317</v>
      </c>
      <c r="AE22" s="640"/>
      <c r="AF22" s="640"/>
      <c r="AG22" s="640"/>
      <c r="AH22" s="640"/>
      <c r="AI22" s="640"/>
      <c r="AJ22" s="640"/>
      <c r="AK22" s="640"/>
      <c r="AL22" s="641">
        <v>84</v>
      </c>
      <c r="AM22" s="642"/>
      <c r="AN22" s="642"/>
      <c r="AO22" s="643"/>
      <c r="AP22" s="633" t="s">
        <v>269</v>
      </c>
      <c r="AQ22" s="652"/>
      <c r="AR22" s="652"/>
      <c r="AS22" s="652"/>
      <c r="AT22" s="652"/>
      <c r="AU22" s="652"/>
      <c r="AV22" s="652"/>
      <c r="AW22" s="652"/>
      <c r="AX22" s="652"/>
      <c r="AY22" s="652"/>
      <c r="AZ22" s="652"/>
      <c r="BA22" s="652"/>
      <c r="BB22" s="652"/>
      <c r="BC22" s="652"/>
      <c r="BD22" s="652"/>
      <c r="BE22" s="652"/>
      <c r="BF22" s="653"/>
      <c r="BG22" s="636" t="s">
        <v>122</v>
      </c>
      <c r="BH22" s="637"/>
      <c r="BI22" s="637"/>
      <c r="BJ22" s="637"/>
      <c r="BK22" s="637"/>
      <c r="BL22" s="637"/>
      <c r="BM22" s="637"/>
      <c r="BN22" s="638"/>
      <c r="BO22" s="639" t="s">
        <v>122</v>
      </c>
      <c r="BP22" s="639"/>
      <c r="BQ22" s="639"/>
      <c r="BR22" s="639"/>
      <c r="BS22" s="640" t="s">
        <v>122</v>
      </c>
      <c r="BT22" s="640"/>
      <c r="BU22" s="640"/>
      <c r="BV22" s="640"/>
      <c r="BW22" s="640"/>
      <c r="BX22" s="640"/>
      <c r="BY22" s="640"/>
      <c r="BZ22" s="640"/>
      <c r="CA22" s="640"/>
      <c r="CB22" s="644"/>
      <c r="CD22" s="618" t="s">
        <v>270</v>
      </c>
      <c r="CE22" s="619"/>
      <c r="CF22" s="619"/>
      <c r="CG22" s="619"/>
      <c r="CH22" s="619"/>
      <c r="CI22" s="619"/>
      <c r="CJ22" s="619"/>
      <c r="CK22" s="619"/>
      <c r="CL22" s="619"/>
      <c r="CM22" s="619"/>
      <c r="CN22" s="619"/>
      <c r="CO22" s="619"/>
      <c r="CP22" s="619"/>
      <c r="CQ22" s="619"/>
      <c r="CR22" s="619"/>
      <c r="CS22" s="619"/>
      <c r="CT22" s="619"/>
      <c r="CU22" s="619"/>
      <c r="CV22" s="619"/>
      <c r="CW22" s="619"/>
      <c r="CX22" s="619"/>
      <c r="CY22" s="619"/>
      <c r="CZ22" s="619"/>
      <c r="DA22" s="619"/>
      <c r="DB22" s="619"/>
      <c r="DC22" s="619"/>
      <c r="DD22" s="619"/>
      <c r="DE22" s="619"/>
      <c r="DF22" s="619"/>
      <c r="DG22" s="619"/>
      <c r="DH22" s="619"/>
      <c r="DI22" s="619"/>
      <c r="DJ22" s="619"/>
      <c r="DK22" s="619"/>
      <c r="DL22" s="619"/>
      <c r="DM22" s="619"/>
      <c r="DN22" s="619"/>
      <c r="DO22" s="619"/>
      <c r="DP22" s="619"/>
      <c r="DQ22" s="619"/>
      <c r="DR22" s="619"/>
      <c r="DS22" s="619"/>
      <c r="DT22" s="619"/>
      <c r="DU22" s="619"/>
      <c r="DV22" s="619"/>
      <c r="DW22" s="619"/>
      <c r="DX22" s="619"/>
      <c r="DY22" s="619"/>
      <c r="DZ22" s="619"/>
      <c r="EA22" s="619"/>
      <c r="EB22" s="619"/>
      <c r="EC22" s="620"/>
    </row>
    <row r="23" spans="2:133" ht="11.25" customHeight="1" x14ac:dyDescent="0.15">
      <c r="B23" s="633" t="s">
        <v>271</v>
      </c>
      <c r="C23" s="634"/>
      <c r="D23" s="634"/>
      <c r="E23" s="634"/>
      <c r="F23" s="634"/>
      <c r="G23" s="634"/>
      <c r="H23" s="634"/>
      <c r="I23" s="634"/>
      <c r="J23" s="634"/>
      <c r="K23" s="634"/>
      <c r="L23" s="634"/>
      <c r="M23" s="634"/>
      <c r="N23" s="634"/>
      <c r="O23" s="634"/>
      <c r="P23" s="634"/>
      <c r="Q23" s="635"/>
      <c r="R23" s="636">
        <v>616210</v>
      </c>
      <c r="S23" s="637"/>
      <c r="T23" s="637"/>
      <c r="U23" s="637"/>
      <c r="V23" s="637"/>
      <c r="W23" s="637"/>
      <c r="X23" s="637"/>
      <c r="Y23" s="638"/>
      <c r="Z23" s="639">
        <v>6.7</v>
      </c>
      <c r="AA23" s="639"/>
      <c r="AB23" s="639"/>
      <c r="AC23" s="639"/>
      <c r="AD23" s="640" t="s">
        <v>122</v>
      </c>
      <c r="AE23" s="640"/>
      <c r="AF23" s="640"/>
      <c r="AG23" s="640"/>
      <c r="AH23" s="640"/>
      <c r="AI23" s="640"/>
      <c r="AJ23" s="640"/>
      <c r="AK23" s="640"/>
      <c r="AL23" s="641" t="s">
        <v>122</v>
      </c>
      <c r="AM23" s="642"/>
      <c r="AN23" s="642"/>
      <c r="AO23" s="643"/>
      <c r="AP23" s="633" t="s">
        <v>272</v>
      </c>
      <c r="AQ23" s="652"/>
      <c r="AR23" s="652"/>
      <c r="AS23" s="652"/>
      <c r="AT23" s="652"/>
      <c r="AU23" s="652"/>
      <c r="AV23" s="652"/>
      <c r="AW23" s="652"/>
      <c r="AX23" s="652"/>
      <c r="AY23" s="652"/>
      <c r="AZ23" s="652"/>
      <c r="BA23" s="652"/>
      <c r="BB23" s="652"/>
      <c r="BC23" s="652"/>
      <c r="BD23" s="652"/>
      <c r="BE23" s="652"/>
      <c r="BF23" s="653"/>
      <c r="BG23" s="636" t="s">
        <v>122</v>
      </c>
      <c r="BH23" s="637"/>
      <c r="BI23" s="637"/>
      <c r="BJ23" s="637"/>
      <c r="BK23" s="637"/>
      <c r="BL23" s="637"/>
      <c r="BM23" s="637"/>
      <c r="BN23" s="638"/>
      <c r="BO23" s="639" t="s">
        <v>122</v>
      </c>
      <c r="BP23" s="639"/>
      <c r="BQ23" s="639"/>
      <c r="BR23" s="639"/>
      <c r="BS23" s="640" t="s">
        <v>122</v>
      </c>
      <c r="BT23" s="640"/>
      <c r="BU23" s="640"/>
      <c r="BV23" s="640"/>
      <c r="BW23" s="640"/>
      <c r="BX23" s="640"/>
      <c r="BY23" s="640"/>
      <c r="BZ23" s="640"/>
      <c r="CA23" s="640"/>
      <c r="CB23" s="644"/>
      <c r="CD23" s="618" t="s">
        <v>212</v>
      </c>
      <c r="CE23" s="619"/>
      <c r="CF23" s="619"/>
      <c r="CG23" s="619"/>
      <c r="CH23" s="619"/>
      <c r="CI23" s="619"/>
      <c r="CJ23" s="619"/>
      <c r="CK23" s="619"/>
      <c r="CL23" s="619"/>
      <c r="CM23" s="619"/>
      <c r="CN23" s="619"/>
      <c r="CO23" s="619"/>
      <c r="CP23" s="619"/>
      <c r="CQ23" s="620"/>
      <c r="CR23" s="618" t="s">
        <v>273</v>
      </c>
      <c r="CS23" s="619"/>
      <c r="CT23" s="619"/>
      <c r="CU23" s="619"/>
      <c r="CV23" s="619"/>
      <c r="CW23" s="619"/>
      <c r="CX23" s="619"/>
      <c r="CY23" s="620"/>
      <c r="CZ23" s="618" t="s">
        <v>274</v>
      </c>
      <c r="DA23" s="619"/>
      <c r="DB23" s="619"/>
      <c r="DC23" s="620"/>
      <c r="DD23" s="618" t="s">
        <v>275</v>
      </c>
      <c r="DE23" s="619"/>
      <c r="DF23" s="619"/>
      <c r="DG23" s="619"/>
      <c r="DH23" s="619"/>
      <c r="DI23" s="619"/>
      <c r="DJ23" s="619"/>
      <c r="DK23" s="620"/>
      <c r="DL23" s="665" t="s">
        <v>276</v>
      </c>
      <c r="DM23" s="666"/>
      <c r="DN23" s="666"/>
      <c r="DO23" s="666"/>
      <c r="DP23" s="666"/>
      <c r="DQ23" s="666"/>
      <c r="DR23" s="666"/>
      <c r="DS23" s="666"/>
      <c r="DT23" s="666"/>
      <c r="DU23" s="666"/>
      <c r="DV23" s="667"/>
      <c r="DW23" s="618" t="s">
        <v>277</v>
      </c>
      <c r="DX23" s="619"/>
      <c r="DY23" s="619"/>
      <c r="DZ23" s="619"/>
      <c r="EA23" s="619"/>
      <c r="EB23" s="619"/>
      <c r="EC23" s="620"/>
    </row>
    <row r="24" spans="2:133" ht="11.25" customHeight="1" x14ac:dyDescent="0.15">
      <c r="B24" s="633" t="s">
        <v>278</v>
      </c>
      <c r="C24" s="634"/>
      <c r="D24" s="634"/>
      <c r="E24" s="634"/>
      <c r="F24" s="634"/>
      <c r="G24" s="634"/>
      <c r="H24" s="634"/>
      <c r="I24" s="634"/>
      <c r="J24" s="634"/>
      <c r="K24" s="634"/>
      <c r="L24" s="634"/>
      <c r="M24" s="634"/>
      <c r="N24" s="634"/>
      <c r="O24" s="634"/>
      <c r="P24" s="634"/>
      <c r="Q24" s="635"/>
      <c r="R24" s="636" t="s">
        <v>122</v>
      </c>
      <c r="S24" s="637"/>
      <c r="T24" s="637"/>
      <c r="U24" s="637"/>
      <c r="V24" s="637"/>
      <c r="W24" s="637"/>
      <c r="X24" s="637"/>
      <c r="Y24" s="638"/>
      <c r="Z24" s="639" t="s">
        <v>122</v>
      </c>
      <c r="AA24" s="639"/>
      <c r="AB24" s="639"/>
      <c r="AC24" s="639"/>
      <c r="AD24" s="640" t="s">
        <v>122</v>
      </c>
      <c r="AE24" s="640"/>
      <c r="AF24" s="640"/>
      <c r="AG24" s="640"/>
      <c r="AH24" s="640"/>
      <c r="AI24" s="640"/>
      <c r="AJ24" s="640"/>
      <c r="AK24" s="640"/>
      <c r="AL24" s="641" t="s">
        <v>122</v>
      </c>
      <c r="AM24" s="642"/>
      <c r="AN24" s="642"/>
      <c r="AO24" s="643"/>
      <c r="AP24" s="633" t="s">
        <v>279</v>
      </c>
      <c r="AQ24" s="652"/>
      <c r="AR24" s="652"/>
      <c r="AS24" s="652"/>
      <c r="AT24" s="652"/>
      <c r="AU24" s="652"/>
      <c r="AV24" s="652"/>
      <c r="AW24" s="652"/>
      <c r="AX24" s="652"/>
      <c r="AY24" s="652"/>
      <c r="AZ24" s="652"/>
      <c r="BA24" s="652"/>
      <c r="BB24" s="652"/>
      <c r="BC24" s="652"/>
      <c r="BD24" s="652"/>
      <c r="BE24" s="652"/>
      <c r="BF24" s="653"/>
      <c r="BG24" s="636" t="s">
        <v>122</v>
      </c>
      <c r="BH24" s="637"/>
      <c r="BI24" s="637"/>
      <c r="BJ24" s="637"/>
      <c r="BK24" s="637"/>
      <c r="BL24" s="637"/>
      <c r="BM24" s="637"/>
      <c r="BN24" s="638"/>
      <c r="BO24" s="639" t="s">
        <v>122</v>
      </c>
      <c r="BP24" s="639"/>
      <c r="BQ24" s="639"/>
      <c r="BR24" s="639"/>
      <c r="BS24" s="640" t="s">
        <v>122</v>
      </c>
      <c r="BT24" s="640"/>
      <c r="BU24" s="640"/>
      <c r="BV24" s="640"/>
      <c r="BW24" s="640"/>
      <c r="BX24" s="640"/>
      <c r="BY24" s="640"/>
      <c r="BZ24" s="640"/>
      <c r="CA24" s="640"/>
      <c r="CB24" s="644"/>
      <c r="CD24" s="622" t="s">
        <v>280</v>
      </c>
      <c r="CE24" s="623"/>
      <c r="CF24" s="623"/>
      <c r="CG24" s="623"/>
      <c r="CH24" s="623"/>
      <c r="CI24" s="623"/>
      <c r="CJ24" s="623"/>
      <c r="CK24" s="623"/>
      <c r="CL24" s="623"/>
      <c r="CM24" s="623"/>
      <c r="CN24" s="623"/>
      <c r="CO24" s="623"/>
      <c r="CP24" s="623"/>
      <c r="CQ24" s="624"/>
      <c r="CR24" s="625">
        <v>2855393</v>
      </c>
      <c r="CS24" s="626"/>
      <c r="CT24" s="626"/>
      <c r="CU24" s="626"/>
      <c r="CV24" s="626"/>
      <c r="CW24" s="626"/>
      <c r="CX24" s="626"/>
      <c r="CY24" s="627"/>
      <c r="CZ24" s="630">
        <v>31.5</v>
      </c>
      <c r="DA24" s="631"/>
      <c r="DB24" s="631"/>
      <c r="DC24" s="647"/>
      <c r="DD24" s="668">
        <v>2416436</v>
      </c>
      <c r="DE24" s="626"/>
      <c r="DF24" s="626"/>
      <c r="DG24" s="626"/>
      <c r="DH24" s="626"/>
      <c r="DI24" s="626"/>
      <c r="DJ24" s="626"/>
      <c r="DK24" s="627"/>
      <c r="DL24" s="668">
        <v>2185834</v>
      </c>
      <c r="DM24" s="626"/>
      <c r="DN24" s="626"/>
      <c r="DO24" s="626"/>
      <c r="DP24" s="626"/>
      <c r="DQ24" s="626"/>
      <c r="DR24" s="626"/>
      <c r="DS24" s="626"/>
      <c r="DT24" s="626"/>
      <c r="DU24" s="626"/>
      <c r="DV24" s="627"/>
      <c r="DW24" s="630">
        <v>49.6</v>
      </c>
      <c r="DX24" s="631"/>
      <c r="DY24" s="631"/>
      <c r="DZ24" s="631"/>
      <c r="EA24" s="631"/>
      <c r="EB24" s="631"/>
      <c r="EC24" s="632"/>
    </row>
    <row r="25" spans="2:133" ht="11.25" customHeight="1" x14ac:dyDescent="0.15">
      <c r="B25" s="633" t="s">
        <v>281</v>
      </c>
      <c r="C25" s="634"/>
      <c r="D25" s="634"/>
      <c r="E25" s="634"/>
      <c r="F25" s="634"/>
      <c r="G25" s="634"/>
      <c r="H25" s="634"/>
      <c r="I25" s="634"/>
      <c r="J25" s="634"/>
      <c r="K25" s="634"/>
      <c r="L25" s="634"/>
      <c r="M25" s="634"/>
      <c r="N25" s="634"/>
      <c r="O25" s="634"/>
      <c r="P25" s="634"/>
      <c r="Q25" s="635"/>
      <c r="R25" s="636">
        <v>5033066</v>
      </c>
      <c r="S25" s="637"/>
      <c r="T25" s="637"/>
      <c r="U25" s="637"/>
      <c r="V25" s="637"/>
      <c r="W25" s="637"/>
      <c r="X25" s="637"/>
      <c r="Y25" s="638"/>
      <c r="Z25" s="639">
        <v>54.6</v>
      </c>
      <c r="AA25" s="639"/>
      <c r="AB25" s="639"/>
      <c r="AC25" s="639"/>
      <c r="AD25" s="640">
        <v>4376540</v>
      </c>
      <c r="AE25" s="640"/>
      <c r="AF25" s="640"/>
      <c r="AG25" s="640"/>
      <c r="AH25" s="640"/>
      <c r="AI25" s="640"/>
      <c r="AJ25" s="640"/>
      <c r="AK25" s="640"/>
      <c r="AL25" s="641">
        <v>99.3</v>
      </c>
      <c r="AM25" s="642"/>
      <c r="AN25" s="642"/>
      <c r="AO25" s="643"/>
      <c r="AP25" s="633" t="s">
        <v>282</v>
      </c>
      <c r="AQ25" s="652"/>
      <c r="AR25" s="652"/>
      <c r="AS25" s="652"/>
      <c r="AT25" s="652"/>
      <c r="AU25" s="652"/>
      <c r="AV25" s="652"/>
      <c r="AW25" s="652"/>
      <c r="AX25" s="652"/>
      <c r="AY25" s="652"/>
      <c r="AZ25" s="652"/>
      <c r="BA25" s="652"/>
      <c r="BB25" s="652"/>
      <c r="BC25" s="652"/>
      <c r="BD25" s="652"/>
      <c r="BE25" s="652"/>
      <c r="BF25" s="653"/>
      <c r="BG25" s="636" t="s">
        <v>122</v>
      </c>
      <c r="BH25" s="637"/>
      <c r="BI25" s="637"/>
      <c r="BJ25" s="637"/>
      <c r="BK25" s="637"/>
      <c r="BL25" s="637"/>
      <c r="BM25" s="637"/>
      <c r="BN25" s="638"/>
      <c r="BO25" s="639" t="s">
        <v>122</v>
      </c>
      <c r="BP25" s="639"/>
      <c r="BQ25" s="639"/>
      <c r="BR25" s="639"/>
      <c r="BS25" s="640" t="s">
        <v>122</v>
      </c>
      <c r="BT25" s="640"/>
      <c r="BU25" s="640"/>
      <c r="BV25" s="640"/>
      <c r="BW25" s="640"/>
      <c r="BX25" s="640"/>
      <c r="BY25" s="640"/>
      <c r="BZ25" s="640"/>
      <c r="CA25" s="640"/>
      <c r="CB25" s="644"/>
      <c r="CD25" s="633" t="s">
        <v>283</v>
      </c>
      <c r="CE25" s="634"/>
      <c r="CF25" s="634"/>
      <c r="CG25" s="634"/>
      <c r="CH25" s="634"/>
      <c r="CI25" s="634"/>
      <c r="CJ25" s="634"/>
      <c r="CK25" s="634"/>
      <c r="CL25" s="634"/>
      <c r="CM25" s="634"/>
      <c r="CN25" s="634"/>
      <c r="CO25" s="634"/>
      <c r="CP25" s="634"/>
      <c r="CQ25" s="635"/>
      <c r="CR25" s="636">
        <v>1000252</v>
      </c>
      <c r="CS25" s="657"/>
      <c r="CT25" s="657"/>
      <c r="CU25" s="657"/>
      <c r="CV25" s="657"/>
      <c r="CW25" s="657"/>
      <c r="CX25" s="657"/>
      <c r="CY25" s="658"/>
      <c r="CZ25" s="641">
        <v>11</v>
      </c>
      <c r="DA25" s="669"/>
      <c r="DB25" s="669"/>
      <c r="DC25" s="671"/>
      <c r="DD25" s="645">
        <v>901556</v>
      </c>
      <c r="DE25" s="657"/>
      <c r="DF25" s="657"/>
      <c r="DG25" s="657"/>
      <c r="DH25" s="657"/>
      <c r="DI25" s="657"/>
      <c r="DJ25" s="657"/>
      <c r="DK25" s="658"/>
      <c r="DL25" s="645">
        <v>832283</v>
      </c>
      <c r="DM25" s="657"/>
      <c r="DN25" s="657"/>
      <c r="DO25" s="657"/>
      <c r="DP25" s="657"/>
      <c r="DQ25" s="657"/>
      <c r="DR25" s="657"/>
      <c r="DS25" s="657"/>
      <c r="DT25" s="657"/>
      <c r="DU25" s="657"/>
      <c r="DV25" s="658"/>
      <c r="DW25" s="641">
        <v>18.899999999999999</v>
      </c>
      <c r="DX25" s="669"/>
      <c r="DY25" s="669"/>
      <c r="DZ25" s="669"/>
      <c r="EA25" s="669"/>
      <c r="EB25" s="669"/>
      <c r="EC25" s="670"/>
    </row>
    <row r="26" spans="2:133" ht="11.25" customHeight="1" x14ac:dyDescent="0.15">
      <c r="B26" s="633" t="s">
        <v>284</v>
      </c>
      <c r="C26" s="634"/>
      <c r="D26" s="634"/>
      <c r="E26" s="634"/>
      <c r="F26" s="634"/>
      <c r="G26" s="634"/>
      <c r="H26" s="634"/>
      <c r="I26" s="634"/>
      <c r="J26" s="634"/>
      <c r="K26" s="634"/>
      <c r="L26" s="634"/>
      <c r="M26" s="634"/>
      <c r="N26" s="634"/>
      <c r="O26" s="634"/>
      <c r="P26" s="634"/>
      <c r="Q26" s="635"/>
      <c r="R26" s="636">
        <v>533</v>
      </c>
      <c r="S26" s="637"/>
      <c r="T26" s="637"/>
      <c r="U26" s="637"/>
      <c r="V26" s="637"/>
      <c r="W26" s="637"/>
      <c r="X26" s="637"/>
      <c r="Y26" s="638"/>
      <c r="Z26" s="639">
        <v>0</v>
      </c>
      <c r="AA26" s="639"/>
      <c r="AB26" s="639"/>
      <c r="AC26" s="639"/>
      <c r="AD26" s="640">
        <v>533</v>
      </c>
      <c r="AE26" s="640"/>
      <c r="AF26" s="640"/>
      <c r="AG26" s="640"/>
      <c r="AH26" s="640"/>
      <c r="AI26" s="640"/>
      <c r="AJ26" s="640"/>
      <c r="AK26" s="640"/>
      <c r="AL26" s="641">
        <v>0</v>
      </c>
      <c r="AM26" s="642"/>
      <c r="AN26" s="642"/>
      <c r="AO26" s="643"/>
      <c r="AP26" s="633" t="s">
        <v>285</v>
      </c>
      <c r="AQ26" s="652"/>
      <c r="AR26" s="652"/>
      <c r="AS26" s="652"/>
      <c r="AT26" s="652"/>
      <c r="AU26" s="652"/>
      <c r="AV26" s="652"/>
      <c r="AW26" s="652"/>
      <c r="AX26" s="652"/>
      <c r="AY26" s="652"/>
      <c r="AZ26" s="652"/>
      <c r="BA26" s="652"/>
      <c r="BB26" s="652"/>
      <c r="BC26" s="652"/>
      <c r="BD26" s="652"/>
      <c r="BE26" s="652"/>
      <c r="BF26" s="653"/>
      <c r="BG26" s="636" t="s">
        <v>122</v>
      </c>
      <c r="BH26" s="637"/>
      <c r="BI26" s="637"/>
      <c r="BJ26" s="637"/>
      <c r="BK26" s="637"/>
      <c r="BL26" s="637"/>
      <c r="BM26" s="637"/>
      <c r="BN26" s="638"/>
      <c r="BO26" s="639" t="s">
        <v>122</v>
      </c>
      <c r="BP26" s="639"/>
      <c r="BQ26" s="639"/>
      <c r="BR26" s="639"/>
      <c r="BS26" s="640" t="s">
        <v>122</v>
      </c>
      <c r="BT26" s="640"/>
      <c r="BU26" s="640"/>
      <c r="BV26" s="640"/>
      <c r="BW26" s="640"/>
      <c r="BX26" s="640"/>
      <c r="BY26" s="640"/>
      <c r="BZ26" s="640"/>
      <c r="CA26" s="640"/>
      <c r="CB26" s="644"/>
      <c r="CD26" s="633" t="s">
        <v>286</v>
      </c>
      <c r="CE26" s="634"/>
      <c r="CF26" s="634"/>
      <c r="CG26" s="634"/>
      <c r="CH26" s="634"/>
      <c r="CI26" s="634"/>
      <c r="CJ26" s="634"/>
      <c r="CK26" s="634"/>
      <c r="CL26" s="634"/>
      <c r="CM26" s="634"/>
      <c r="CN26" s="634"/>
      <c r="CO26" s="634"/>
      <c r="CP26" s="634"/>
      <c r="CQ26" s="635"/>
      <c r="CR26" s="636">
        <v>523895</v>
      </c>
      <c r="CS26" s="637"/>
      <c r="CT26" s="637"/>
      <c r="CU26" s="637"/>
      <c r="CV26" s="637"/>
      <c r="CW26" s="637"/>
      <c r="CX26" s="637"/>
      <c r="CY26" s="638"/>
      <c r="CZ26" s="641">
        <v>5.8</v>
      </c>
      <c r="DA26" s="669"/>
      <c r="DB26" s="669"/>
      <c r="DC26" s="671"/>
      <c r="DD26" s="645">
        <v>490173</v>
      </c>
      <c r="DE26" s="637"/>
      <c r="DF26" s="637"/>
      <c r="DG26" s="637"/>
      <c r="DH26" s="637"/>
      <c r="DI26" s="637"/>
      <c r="DJ26" s="637"/>
      <c r="DK26" s="638"/>
      <c r="DL26" s="645" t="s">
        <v>122</v>
      </c>
      <c r="DM26" s="637"/>
      <c r="DN26" s="637"/>
      <c r="DO26" s="637"/>
      <c r="DP26" s="637"/>
      <c r="DQ26" s="637"/>
      <c r="DR26" s="637"/>
      <c r="DS26" s="637"/>
      <c r="DT26" s="637"/>
      <c r="DU26" s="637"/>
      <c r="DV26" s="638"/>
      <c r="DW26" s="641" t="s">
        <v>122</v>
      </c>
      <c r="DX26" s="669"/>
      <c r="DY26" s="669"/>
      <c r="DZ26" s="669"/>
      <c r="EA26" s="669"/>
      <c r="EB26" s="669"/>
      <c r="EC26" s="670"/>
    </row>
    <row r="27" spans="2:133" ht="11.25" customHeight="1" x14ac:dyDescent="0.15">
      <c r="B27" s="633" t="s">
        <v>287</v>
      </c>
      <c r="C27" s="634"/>
      <c r="D27" s="634"/>
      <c r="E27" s="634"/>
      <c r="F27" s="634"/>
      <c r="G27" s="634"/>
      <c r="H27" s="634"/>
      <c r="I27" s="634"/>
      <c r="J27" s="634"/>
      <c r="K27" s="634"/>
      <c r="L27" s="634"/>
      <c r="M27" s="634"/>
      <c r="N27" s="634"/>
      <c r="O27" s="634"/>
      <c r="P27" s="634"/>
      <c r="Q27" s="635"/>
      <c r="R27" s="636">
        <v>98337</v>
      </c>
      <c r="S27" s="637"/>
      <c r="T27" s="637"/>
      <c r="U27" s="637"/>
      <c r="V27" s="637"/>
      <c r="W27" s="637"/>
      <c r="X27" s="637"/>
      <c r="Y27" s="638"/>
      <c r="Z27" s="639">
        <v>1.1000000000000001</v>
      </c>
      <c r="AA27" s="639"/>
      <c r="AB27" s="639"/>
      <c r="AC27" s="639"/>
      <c r="AD27" s="640" t="s">
        <v>122</v>
      </c>
      <c r="AE27" s="640"/>
      <c r="AF27" s="640"/>
      <c r="AG27" s="640"/>
      <c r="AH27" s="640"/>
      <c r="AI27" s="640"/>
      <c r="AJ27" s="640"/>
      <c r="AK27" s="640"/>
      <c r="AL27" s="641" t="s">
        <v>122</v>
      </c>
      <c r="AM27" s="642"/>
      <c r="AN27" s="642"/>
      <c r="AO27" s="643"/>
      <c r="AP27" s="633" t="s">
        <v>288</v>
      </c>
      <c r="AQ27" s="634"/>
      <c r="AR27" s="634"/>
      <c r="AS27" s="634"/>
      <c r="AT27" s="634"/>
      <c r="AU27" s="634"/>
      <c r="AV27" s="634"/>
      <c r="AW27" s="634"/>
      <c r="AX27" s="634"/>
      <c r="AY27" s="634"/>
      <c r="AZ27" s="634"/>
      <c r="BA27" s="634"/>
      <c r="BB27" s="634"/>
      <c r="BC27" s="634"/>
      <c r="BD27" s="634"/>
      <c r="BE27" s="634"/>
      <c r="BF27" s="635"/>
      <c r="BG27" s="636">
        <v>477104</v>
      </c>
      <c r="BH27" s="637"/>
      <c r="BI27" s="637"/>
      <c r="BJ27" s="637"/>
      <c r="BK27" s="637"/>
      <c r="BL27" s="637"/>
      <c r="BM27" s="637"/>
      <c r="BN27" s="638"/>
      <c r="BO27" s="639">
        <v>100</v>
      </c>
      <c r="BP27" s="639"/>
      <c r="BQ27" s="639"/>
      <c r="BR27" s="639"/>
      <c r="BS27" s="640">
        <v>40316</v>
      </c>
      <c r="BT27" s="640"/>
      <c r="BU27" s="640"/>
      <c r="BV27" s="640"/>
      <c r="BW27" s="640"/>
      <c r="BX27" s="640"/>
      <c r="BY27" s="640"/>
      <c r="BZ27" s="640"/>
      <c r="CA27" s="640"/>
      <c r="CB27" s="644"/>
      <c r="CD27" s="633" t="s">
        <v>289</v>
      </c>
      <c r="CE27" s="634"/>
      <c r="CF27" s="634"/>
      <c r="CG27" s="634"/>
      <c r="CH27" s="634"/>
      <c r="CI27" s="634"/>
      <c r="CJ27" s="634"/>
      <c r="CK27" s="634"/>
      <c r="CL27" s="634"/>
      <c r="CM27" s="634"/>
      <c r="CN27" s="634"/>
      <c r="CO27" s="634"/>
      <c r="CP27" s="634"/>
      <c r="CQ27" s="635"/>
      <c r="CR27" s="636">
        <v>747450</v>
      </c>
      <c r="CS27" s="657"/>
      <c r="CT27" s="657"/>
      <c r="CU27" s="657"/>
      <c r="CV27" s="657"/>
      <c r="CW27" s="657"/>
      <c r="CX27" s="657"/>
      <c r="CY27" s="658"/>
      <c r="CZ27" s="641">
        <v>8.1999999999999993</v>
      </c>
      <c r="DA27" s="669"/>
      <c r="DB27" s="669"/>
      <c r="DC27" s="671"/>
      <c r="DD27" s="645">
        <v>455970</v>
      </c>
      <c r="DE27" s="657"/>
      <c r="DF27" s="657"/>
      <c r="DG27" s="657"/>
      <c r="DH27" s="657"/>
      <c r="DI27" s="657"/>
      <c r="DJ27" s="657"/>
      <c r="DK27" s="658"/>
      <c r="DL27" s="645">
        <v>369373</v>
      </c>
      <c r="DM27" s="657"/>
      <c r="DN27" s="657"/>
      <c r="DO27" s="657"/>
      <c r="DP27" s="657"/>
      <c r="DQ27" s="657"/>
      <c r="DR27" s="657"/>
      <c r="DS27" s="657"/>
      <c r="DT27" s="657"/>
      <c r="DU27" s="657"/>
      <c r="DV27" s="658"/>
      <c r="DW27" s="641">
        <v>8.4</v>
      </c>
      <c r="DX27" s="669"/>
      <c r="DY27" s="669"/>
      <c r="DZ27" s="669"/>
      <c r="EA27" s="669"/>
      <c r="EB27" s="669"/>
      <c r="EC27" s="670"/>
    </row>
    <row r="28" spans="2:133" ht="11.25" customHeight="1" x14ac:dyDescent="0.15">
      <c r="B28" s="633" t="s">
        <v>290</v>
      </c>
      <c r="C28" s="634"/>
      <c r="D28" s="634"/>
      <c r="E28" s="634"/>
      <c r="F28" s="634"/>
      <c r="G28" s="634"/>
      <c r="H28" s="634"/>
      <c r="I28" s="634"/>
      <c r="J28" s="634"/>
      <c r="K28" s="634"/>
      <c r="L28" s="634"/>
      <c r="M28" s="634"/>
      <c r="N28" s="634"/>
      <c r="O28" s="634"/>
      <c r="P28" s="634"/>
      <c r="Q28" s="635"/>
      <c r="R28" s="636">
        <v>81815</v>
      </c>
      <c r="S28" s="637"/>
      <c r="T28" s="637"/>
      <c r="U28" s="637"/>
      <c r="V28" s="637"/>
      <c r="W28" s="637"/>
      <c r="X28" s="637"/>
      <c r="Y28" s="638"/>
      <c r="Z28" s="639">
        <v>0.9</v>
      </c>
      <c r="AA28" s="639"/>
      <c r="AB28" s="639"/>
      <c r="AC28" s="639"/>
      <c r="AD28" s="640">
        <v>22115</v>
      </c>
      <c r="AE28" s="640"/>
      <c r="AF28" s="640"/>
      <c r="AG28" s="640"/>
      <c r="AH28" s="640"/>
      <c r="AI28" s="640"/>
      <c r="AJ28" s="640"/>
      <c r="AK28" s="640"/>
      <c r="AL28" s="641">
        <v>0.5</v>
      </c>
      <c r="AM28" s="642"/>
      <c r="AN28" s="642"/>
      <c r="AO28" s="643"/>
      <c r="AP28" s="633"/>
      <c r="AQ28" s="634"/>
      <c r="AR28" s="634"/>
      <c r="AS28" s="634"/>
      <c r="AT28" s="634"/>
      <c r="AU28" s="634"/>
      <c r="AV28" s="634"/>
      <c r="AW28" s="634"/>
      <c r="AX28" s="634"/>
      <c r="AY28" s="634"/>
      <c r="AZ28" s="634"/>
      <c r="BA28" s="634"/>
      <c r="BB28" s="634"/>
      <c r="BC28" s="634"/>
      <c r="BD28" s="634"/>
      <c r="BE28" s="634"/>
      <c r="BF28" s="635"/>
      <c r="BG28" s="636"/>
      <c r="BH28" s="637"/>
      <c r="BI28" s="637"/>
      <c r="BJ28" s="637"/>
      <c r="BK28" s="637"/>
      <c r="BL28" s="637"/>
      <c r="BM28" s="637"/>
      <c r="BN28" s="638"/>
      <c r="BO28" s="639"/>
      <c r="BP28" s="639"/>
      <c r="BQ28" s="639"/>
      <c r="BR28" s="639"/>
      <c r="BS28" s="645"/>
      <c r="BT28" s="637"/>
      <c r="BU28" s="637"/>
      <c r="BV28" s="637"/>
      <c r="BW28" s="637"/>
      <c r="BX28" s="637"/>
      <c r="BY28" s="637"/>
      <c r="BZ28" s="637"/>
      <c r="CA28" s="637"/>
      <c r="CB28" s="646"/>
      <c r="CD28" s="633" t="s">
        <v>291</v>
      </c>
      <c r="CE28" s="634"/>
      <c r="CF28" s="634"/>
      <c r="CG28" s="634"/>
      <c r="CH28" s="634"/>
      <c r="CI28" s="634"/>
      <c r="CJ28" s="634"/>
      <c r="CK28" s="634"/>
      <c r="CL28" s="634"/>
      <c r="CM28" s="634"/>
      <c r="CN28" s="634"/>
      <c r="CO28" s="634"/>
      <c r="CP28" s="634"/>
      <c r="CQ28" s="635"/>
      <c r="CR28" s="636">
        <v>1107691</v>
      </c>
      <c r="CS28" s="637"/>
      <c r="CT28" s="637"/>
      <c r="CU28" s="637"/>
      <c r="CV28" s="637"/>
      <c r="CW28" s="637"/>
      <c r="CX28" s="637"/>
      <c r="CY28" s="638"/>
      <c r="CZ28" s="641">
        <v>12.2</v>
      </c>
      <c r="DA28" s="669"/>
      <c r="DB28" s="669"/>
      <c r="DC28" s="671"/>
      <c r="DD28" s="645">
        <v>1058910</v>
      </c>
      <c r="DE28" s="637"/>
      <c r="DF28" s="637"/>
      <c r="DG28" s="637"/>
      <c r="DH28" s="637"/>
      <c r="DI28" s="637"/>
      <c r="DJ28" s="637"/>
      <c r="DK28" s="638"/>
      <c r="DL28" s="645">
        <v>984178</v>
      </c>
      <c r="DM28" s="637"/>
      <c r="DN28" s="637"/>
      <c r="DO28" s="637"/>
      <c r="DP28" s="637"/>
      <c r="DQ28" s="637"/>
      <c r="DR28" s="637"/>
      <c r="DS28" s="637"/>
      <c r="DT28" s="637"/>
      <c r="DU28" s="637"/>
      <c r="DV28" s="638"/>
      <c r="DW28" s="641">
        <v>22.3</v>
      </c>
      <c r="DX28" s="669"/>
      <c r="DY28" s="669"/>
      <c r="DZ28" s="669"/>
      <c r="EA28" s="669"/>
      <c r="EB28" s="669"/>
      <c r="EC28" s="670"/>
    </row>
    <row r="29" spans="2:133" ht="11.25" customHeight="1" x14ac:dyDescent="0.15">
      <c r="B29" s="633" t="s">
        <v>292</v>
      </c>
      <c r="C29" s="634"/>
      <c r="D29" s="634"/>
      <c r="E29" s="634"/>
      <c r="F29" s="634"/>
      <c r="G29" s="634"/>
      <c r="H29" s="634"/>
      <c r="I29" s="634"/>
      <c r="J29" s="634"/>
      <c r="K29" s="634"/>
      <c r="L29" s="634"/>
      <c r="M29" s="634"/>
      <c r="N29" s="634"/>
      <c r="O29" s="634"/>
      <c r="P29" s="634"/>
      <c r="Q29" s="635"/>
      <c r="R29" s="636">
        <v>8534</v>
      </c>
      <c r="S29" s="637"/>
      <c r="T29" s="637"/>
      <c r="U29" s="637"/>
      <c r="V29" s="637"/>
      <c r="W29" s="637"/>
      <c r="X29" s="637"/>
      <c r="Y29" s="638"/>
      <c r="Z29" s="639">
        <v>0.1</v>
      </c>
      <c r="AA29" s="639"/>
      <c r="AB29" s="639"/>
      <c r="AC29" s="639"/>
      <c r="AD29" s="640">
        <v>31</v>
      </c>
      <c r="AE29" s="640"/>
      <c r="AF29" s="640"/>
      <c r="AG29" s="640"/>
      <c r="AH29" s="640"/>
      <c r="AI29" s="640"/>
      <c r="AJ29" s="640"/>
      <c r="AK29" s="640"/>
      <c r="AL29" s="641">
        <v>0</v>
      </c>
      <c r="AM29" s="642"/>
      <c r="AN29" s="642"/>
      <c r="AO29" s="643"/>
      <c r="AP29" s="659"/>
      <c r="AQ29" s="660"/>
      <c r="AR29" s="660"/>
      <c r="AS29" s="660"/>
      <c r="AT29" s="660"/>
      <c r="AU29" s="660"/>
      <c r="AV29" s="660"/>
      <c r="AW29" s="660"/>
      <c r="AX29" s="660"/>
      <c r="AY29" s="660"/>
      <c r="AZ29" s="660"/>
      <c r="BA29" s="660"/>
      <c r="BB29" s="660"/>
      <c r="BC29" s="660"/>
      <c r="BD29" s="660"/>
      <c r="BE29" s="660"/>
      <c r="BF29" s="661"/>
      <c r="BG29" s="636"/>
      <c r="BH29" s="637"/>
      <c r="BI29" s="637"/>
      <c r="BJ29" s="637"/>
      <c r="BK29" s="637"/>
      <c r="BL29" s="637"/>
      <c r="BM29" s="637"/>
      <c r="BN29" s="638"/>
      <c r="BO29" s="639"/>
      <c r="BP29" s="639"/>
      <c r="BQ29" s="639"/>
      <c r="BR29" s="639"/>
      <c r="BS29" s="640"/>
      <c r="BT29" s="640"/>
      <c r="BU29" s="640"/>
      <c r="BV29" s="640"/>
      <c r="BW29" s="640"/>
      <c r="BX29" s="640"/>
      <c r="BY29" s="640"/>
      <c r="BZ29" s="640"/>
      <c r="CA29" s="640"/>
      <c r="CB29" s="644"/>
      <c r="CD29" s="674" t="s">
        <v>293</v>
      </c>
      <c r="CE29" s="675"/>
      <c r="CF29" s="633" t="s">
        <v>66</v>
      </c>
      <c r="CG29" s="634"/>
      <c r="CH29" s="634"/>
      <c r="CI29" s="634"/>
      <c r="CJ29" s="634"/>
      <c r="CK29" s="634"/>
      <c r="CL29" s="634"/>
      <c r="CM29" s="634"/>
      <c r="CN29" s="634"/>
      <c r="CO29" s="634"/>
      <c r="CP29" s="634"/>
      <c r="CQ29" s="635"/>
      <c r="CR29" s="636">
        <v>1107638</v>
      </c>
      <c r="CS29" s="657"/>
      <c r="CT29" s="657"/>
      <c r="CU29" s="657"/>
      <c r="CV29" s="657"/>
      <c r="CW29" s="657"/>
      <c r="CX29" s="657"/>
      <c r="CY29" s="658"/>
      <c r="CZ29" s="641">
        <v>12.2</v>
      </c>
      <c r="DA29" s="669"/>
      <c r="DB29" s="669"/>
      <c r="DC29" s="671"/>
      <c r="DD29" s="645">
        <v>1058857</v>
      </c>
      <c r="DE29" s="657"/>
      <c r="DF29" s="657"/>
      <c r="DG29" s="657"/>
      <c r="DH29" s="657"/>
      <c r="DI29" s="657"/>
      <c r="DJ29" s="657"/>
      <c r="DK29" s="658"/>
      <c r="DL29" s="645">
        <v>984125</v>
      </c>
      <c r="DM29" s="657"/>
      <c r="DN29" s="657"/>
      <c r="DO29" s="657"/>
      <c r="DP29" s="657"/>
      <c r="DQ29" s="657"/>
      <c r="DR29" s="657"/>
      <c r="DS29" s="657"/>
      <c r="DT29" s="657"/>
      <c r="DU29" s="657"/>
      <c r="DV29" s="658"/>
      <c r="DW29" s="641">
        <v>22.3</v>
      </c>
      <c r="DX29" s="669"/>
      <c r="DY29" s="669"/>
      <c r="DZ29" s="669"/>
      <c r="EA29" s="669"/>
      <c r="EB29" s="669"/>
      <c r="EC29" s="670"/>
    </row>
    <row r="30" spans="2:133" ht="11.25" customHeight="1" x14ac:dyDescent="0.15">
      <c r="B30" s="633" t="s">
        <v>294</v>
      </c>
      <c r="C30" s="634"/>
      <c r="D30" s="634"/>
      <c r="E30" s="634"/>
      <c r="F30" s="634"/>
      <c r="G30" s="634"/>
      <c r="H30" s="634"/>
      <c r="I30" s="634"/>
      <c r="J30" s="634"/>
      <c r="K30" s="634"/>
      <c r="L30" s="634"/>
      <c r="M30" s="634"/>
      <c r="N30" s="634"/>
      <c r="O30" s="634"/>
      <c r="P30" s="634"/>
      <c r="Q30" s="635"/>
      <c r="R30" s="636">
        <v>1828007</v>
      </c>
      <c r="S30" s="637"/>
      <c r="T30" s="637"/>
      <c r="U30" s="637"/>
      <c r="V30" s="637"/>
      <c r="W30" s="637"/>
      <c r="X30" s="637"/>
      <c r="Y30" s="638"/>
      <c r="Z30" s="639">
        <v>19.8</v>
      </c>
      <c r="AA30" s="639"/>
      <c r="AB30" s="639"/>
      <c r="AC30" s="639"/>
      <c r="AD30" s="640" t="s">
        <v>122</v>
      </c>
      <c r="AE30" s="640"/>
      <c r="AF30" s="640"/>
      <c r="AG30" s="640"/>
      <c r="AH30" s="640"/>
      <c r="AI30" s="640"/>
      <c r="AJ30" s="640"/>
      <c r="AK30" s="640"/>
      <c r="AL30" s="641" t="s">
        <v>122</v>
      </c>
      <c r="AM30" s="642"/>
      <c r="AN30" s="642"/>
      <c r="AO30" s="643"/>
      <c r="AP30" s="618" t="s">
        <v>212</v>
      </c>
      <c r="AQ30" s="619"/>
      <c r="AR30" s="619"/>
      <c r="AS30" s="619"/>
      <c r="AT30" s="619"/>
      <c r="AU30" s="619"/>
      <c r="AV30" s="619"/>
      <c r="AW30" s="619"/>
      <c r="AX30" s="619"/>
      <c r="AY30" s="619"/>
      <c r="AZ30" s="619"/>
      <c r="BA30" s="619"/>
      <c r="BB30" s="619"/>
      <c r="BC30" s="619"/>
      <c r="BD30" s="619"/>
      <c r="BE30" s="619"/>
      <c r="BF30" s="620"/>
      <c r="BG30" s="618" t="s">
        <v>295</v>
      </c>
      <c r="BH30" s="672"/>
      <c r="BI30" s="672"/>
      <c r="BJ30" s="672"/>
      <c r="BK30" s="672"/>
      <c r="BL30" s="672"/>
      <c r="BM30" s="672"/>
      <c r="BN30" s="672"/>
      <c r="BO30" s="672"/>
      <c r="BP30" s="672"/>
      <c r="BQ30" s="673"/>
      <c r="BR30" s="618" t="s">
        <v>296</v>
      </c>
      <c r="BS30" s="672"/>
      <c r="BT30" s="672"/>
      <c r="BU30" s="672"/>
      <c r="BV30" s="672"/>
      <c r="BW30" s="672"/>
      <c r="BX30" s="672"/>
      <c r="BY30" s="672"/>
      <c r="BZ30" s="672"/>
      <c r="CA30" s="672"/>
      <c r="CB30" s="673"/>
      <c r="CD30" s="676"/>
      <c r="CE30" s="677"/>
      <c r="CF30" s="633" t="s">
        <v>297</v>
      </c>
      <c r="CG30" s="634"/>
      <c r="CH30" s="634"/>
      <c r="CI30" s="634"/>
      <c r="CJ30" s="634"/>
      <c r="CK30" s="634"/>
      <c r="CL30" s="634"/>
      <c r="CM30" s="634"/>
      <c r="CN30" s="634"/>
      <c r="CO30" s="634"/>
      <c r="CP30" s="634"/>
      <c r="CQ30" s="635"/>
      <c r="CR30" s="636">
        <v>1082339</v>
      </c>
      <c r="CS30" s="637"/>
      <c r="CT30" s="637"/>
      <c r="CU30" s="637"/>
      <c r="CV30" s="637"/>
      <c r="CW30" s="637"/>
      <c r="CX30" s="637"/>
      <c r="CY30" s="638"/>
      <c r="CZ30" s="641">
        <v>11.9</v>
      </c>
      <c r="DA30" s="669"/>
      <c r="DB30" s="669"/>
      <c r="DC30" s="671"/>
      <c r="DD30" s="645">
        <v>1033558</v>
      </c>
      <c r="DE30" s="637"/>
      <c r="DF30" s="637"/>
      <c r="DG30" s="637"/>
      <c r="DH30" s="637"/>
      <c r="DI30" s="637"/>
      <c r="DJ30" s="637"/>
      <c r="DK30" s="638"/>
      <c r="DL30" s="645">
        <v>958826</v>
      </c>
      <c r="DM30" s="637"/>
      <c r="DN30" s="637"/>
      <c r="DO30" s="637"/>
      <c r="DP30" s="637"/>
      <c r="DQ30" s="637"/>
      <c r="DR30" s="637"/>
      <c r="DS30" s="637"/>
      <c r="DT30" s="637"/>
      <c r="DU30" s="637"/>
      <c r="DV30" s="638"/>
      <c r="DW30" s="641">
        <v>21.8</v>
      </c>
      <c r="DX30" s="669"/>
      <c r="DY30" s="669"/>
      <c r="DZ30" s="669"/>
      <c r="EA30" s="669"/>
      <c r="EB30" s="669"/>
      <c r="EC30" s="670"/>
    </row>
    <row r="31" spans="2:133" ht="11.25" customHeight="1" x14ac:dyDescent="0.15">
      <c r="B31" s="649" t="s">
        <v>298</v>
      </c>
      <c r="C31" s="650"/>
      <c r="D31" s="650"/>
      <c r="E31" s="650"/>
      <c r="F31" s="650"/>
      <c r="G31" s="650"/>
      <c r="H31" s="650"/>
      <c r="I31" s="650"/>
      <c r="J31" s="650"/>
      <c r="K31" s="650"/>
      <c r="L31" s="650"/>
      <c r="M31" s="650"/>
      <c r="N31" s="650"/>
      <c r="O31" s="650"/>
      <c r="P31" s="650"/>
      <c r="Q31" s="651"/>
      <c r="R31" s="636" t="s">
        <v>122</v>
      </c>
      <c r="S31" s="637"/>
      <c r="T31" s="637"/>
      <c r="U31" s="637"/>
      <c r="V31" s="637"/>
      <c r="W31" s="637"/>
      <c r="X31" s="637"/>
      <c r="Y31" s="638"/>
      <c r="Z31" s="639" t="s">
        <v>122</v>
      </c>
      <c r="AA31" s="639"/>
      <c r="AB31" s="639"/>
      <c r="AC31" s="639"/>
      <c r="AD31" s="640" t="s">
        <v>122</v>
      </c>
      <c r="AE31" s="640"/>
      <c r="AF31" s="640"/>
      <c r="AG31" s="640"/>
      <c r="AH31" s="640"/>
      <c r="AI31" s="640"/>
      <c r="AJ31" s="640"/>
      <c r="AK31" s="640"/>
      <c r="AL31" s="641" t="s">
        <v>122</v>
      </c>
      <c r="AM31" s="642"/>
      <c r="AN31" s="642"/>
      <c r="AO31" s="643"/>
      <c r="AP31" s="684" t="s">
        <v>299</v>
      </c>
      <c r="AQ31" s="685"/>
      <c r="AR31" s="685"/>
      <c r="AS31" s="685"/>
      <c r="AT31" s="690" t="s">
        <v>300</v>
      </c>
      <c r="AU31" s="212"/>
      <c r="AV31" s="212"/>
      <c r="AW31" s="212"/>
      <c r="AX31" s="622" t="s">
        <v>178</v>
      </c>
      <c r="AY31" s="623"/>
      <c r="AZ31" s="623"/>
      <c r="BA31" s="623"/>
      <c r="BB31" s="623"/>
      <c r="BC31" s="623"/>
      <c r="BD31" s="623"/>
      <c r="BE31" s="623"/>
      <c r="BF31" s="624"/>
      <c r="BG31" s="683">
        <v>99.1</v>
      </c>
      <c r="BH31" s="680"/>
      <c r="BI31" s="680"/>
      <c r="BJ31" s="680"/>
      <c r="BK31" s="680"/>
      <c r="BL31" s="680"/>
      <c r="BM31" s="631">
        <v>97.2</v>
      </c>
      <c r="BN31" s="680"/>
      <c r="BO31" s="680"/>
      <c r="BP31" s="680"/>
      <c r="BQ31" s="681"/>
      <c r="BR31" s="683">
        <v>99.2</v>
      </c>
      <c r="BS31" s="680"/>
      <c r="BT31" s="680"/>
      <c r="BU31" s="680"/>
      <c r="BV31" s="680"/>
      <c r="BW31" s="680"/>
      <c r="BX31" s="631">
        <v>97.6</v>
      </c>
      <c r="BY31" s="680"/>
      <c r="BZ31" s="680"/>
      <c r="CA31" s="680"/>
      <c r="CB31" s="681"/>
      <c r="CD31" s="676"/>
      <c r="CE31" s="677"/>
      <c r="CF31" s="633" t="s">
        <v>301</v>
      </c>
      <c r="CG31" s="634"/>
      <c r="CH31" s="634"/>
      <c r="CI31" s="634"/>
      <c r="CJ31" s="634"/>
      <c r="CK31" s="634"/>
      <c r="CL31" s="634"/>
      <c r="CM31" s="634"/>
      <c r="CN31" s="634"/>
      <c r="CO31" s="634"/>
      <c r="CP31" s="634"/>
      <c r="CQ31" s="635"/>
      <c r="CR31" s="636">
        <v>25299</v>
      </c>
      <c r="CS31" s="657"/>
      <c r="CT31" s="657"/>
      <c r="CU31" s="657"/>
      <c r="CV31" s="657"/>
      <c r="CW31" s="657"/>
      <c r="CX31" s="657"/>
      <c r="CY31" s="658"/>
      <c r="CZ31" s="641">
        <v>0.3</v>
      </c>
      <c r="DA31" s="669"/>
      <c r="DB31" s="669"/>
      <c r="DC31" s="671"/>
      <c r="DD31" s="645">
        <v>25299</v>
      </c>
      <c r="DE31" s="657"/>
      <c r="DF31" s="657"/>
      <c r="DG31" s="657"/>
      <c r="DH31" s="657"/>
      <c r="DI31" s="657"/>
      <c r="DJ31" s="657"/>
      <c r="DK31" s="658"/>
      <c r="DL31" s="645">
        <v>25299</v>
      </c>
      <c r="DM31" s="657"/>
      <c r="DN31" s="657"/>
      <c r="DO31" s="657"/>
      <c r="DP31" s="657"/>
      <c r="DQ31" s="657"/>
      <c r="DR31" s="657"/>
      <c r="DS31" s="657"/>
      <c r="DT31" s="657"/>
      <c r="DU31" s="657"/>
      <c r="DV31" s="658"/>
      <c r="DW31" s="641">
        <v>0.6</v>
      </c>
      <c r="DX31" s="669"/>
      <c r="DY31" s="669"/>
      <c r="DZ31" s="669"/>
      <c r="EA31" s="669"/>
      <c r="EB31" s="669"/>
      <c r="EC31" s="670"/>
    </row>
    <row r="32" spans="2:133" ht="11.25" customHeight="1" x14ac:dyDescent="0.15">
      <c r="B32" s="633" t="s">
        <v>302</v>
      </c>
      <c r="C32" s="634"/>
      <c r="D32" s="634"/>
      <c r="E32" s="634"/>
      <c r="F32" s="634"/>
      <c r="G32" s="634"/>
      <c r="H32" s="634"/>
      <c r="I32" s="634"/>
      <c r="J32" s="634"/>
      <c r="K32" s="634"/>
      <c r="L32" s="634"/>
      <c r="M32" s="634"/>
      <c r="N32" s="634"/>
      <c r="O32" s="634"/>
      <c r="P32" s="634"/>
      <c r="Q32" s="635"/>
      <c r="R32" s="636">
        <v>659980</v>
      </c>
      <c r="S32" s="637"/>
      <c r="T32" s="637"/>
      <c r="U32" s="637"/>
      <c r="V32" s="637"/>
      <c r="W32" s="637"/>
      <c r="X32" s="637"/>
      <c r="Y32" s="638"/>
      <c r="Z32" s="639">
        <v>7.2</v>
      </c>
      <c r="AA32" s="639"/>
      <c r="AB32" s="639"/>
      <c r="AC32" s="639"/>
      <c r="AD32" s="640" t="s">
        <v>122</v>
      </c>
      <c r="AE32" s="640"/>
      <c r="AF32" s="640"/>
      <c r="AG32" s="640"/>
      <c r="AH32" s="640"/>
      <c r="AI32" s="640"/>
      <c r="AJ32" s="640"/>
      <c r="AK32" s="640"/>
      <c r="AL32" s="641" t="s">
        <v>122</v>
      </c>
      <c r="AM32" s="642"/>
      <c r="AN32" s="642"/>
      <c r="AO32" s="643"/>
      <c r="AP32" s="686"/>
      <c r="AQ32" s="687"/>
      <c r="AR32" s="687"/>
      <c r="AS32" s="687"/>
      <c r="AT32" s="691"/>
      <c r="AU32" s="208" t="s">
        <v>303</v>
      </c>
      <c r="AX32" s="633" t="s">
        <v>304</v>
      </c>
      <c r="AY32" s="634"/>
      <c r="AZ32" s="634"/>
      <c r="BA32" s="634"/>
      <c r="BB32" s="634"/>
      <c r="BC32" s="634"/>
      <c r="BD32" s="634"/>
      <c r="BE32" s="634"/>
      <c r="BF32" s="635"/>
      <c r="BG32" s="693">
        <v>99.5</v>
      </c>
      <c r="BH32" s="657"/>
      <c r="BI32" s="657"/>
      <c r="BJ32" s="657"/>
      <c r="BK32" s="657"/>
      <c r="BL32" s="657"/>
      <c r="BM32" s="642">
        <v>98.8</v>
      </c>
      <c r="BN32" s="657"/>
      <c r="BO32" s="657"/>
      <c r="BP32" s="657"/>
      <c r="BQ32" s="682"/>
      <c r="BR32" s="693">
        <v>99.6</v>
      </c>
      <c r="BS32" s="657"/>
      <c r="BT32" s="657"/>
      <c r="BU32" s="657"/>
      <c r="BV32" s="657"/>
      <c r="BW32" s="657"/>
      <c r="BX32" s="642">
        <v>99.1</v>
      </c>
      <c r="BY32" s="657"/>
      <c r="BZ32" s="657"/>
      <c r="CA32" s="657"/>
      <c r="CB32" s="682"/>
      <c r="CD32" s="678"/>
      <c r="CE32" s="679"/>
      <c r="CF32" s="633" t="s">
        <v>305</v>
      </c>
      <c r="CG32" s="634"/>
      <c r="CH32" s="634"/>
      <c r="CI32" s="634"/>
      <c r="CJ32" s="634"/>
      <c r="CK32" s="634"/>
      <c r="CL32" s="634"/>
      <c r="CM32" s="634"/>
      <c r="CN32" s="634"/>
      <c r="CO32" s="634"/>
      <c r="CP32" s="634"/>
      <c r="CQ32" s="635"/>
      <c r="CR32" s="636">
        <v>53</v>
      </c>
      <c r="CS32" s="637"/>
      <c r="CT32" s="637"/>
      <c r="CU32" s="637"/>
      <c r="CV32" s="637"/>
      <c r="CW32" s="637"/>
      <c r="CX32" s="637"/>
      <c r="CY32" s="638"/>
      <c r="CZ32" s="641">
        <v>0</v>
      </c>
      <c r="DA32" s="669"/>
      <c r="DB32" s="669"/>
      <c r="DC32" s="671"/>
      <c r="DD32" s="645">
        <v>53</v>
      </c>
      <c r="DE32" s="637"/>
      <c r="DF32" s="637"/>
      <c r="DG32" s="637"/>
      <c r="DH32" s="637"/>
      <c r="DI32" s="637"/>
      <c r="DJ32" s="637"/>
      <c r="DK32" s="638"/>
      <c r="DL32" s="645">
        <v>53</v>
      </c>
      <c r="DM32" s="637"/>
      <c r="DN32" s="637"/>
      <c r="DO32" s="637"/>
      <c r="DP32" s="637"/>
      <c r="DQ32" s="637"/>
      <c r="DR32" s="637"/>
      <c r="DS32" s="637"/>
      <c r="DT32" s="637"/>
      <c r="DU32" s="637"/>
      <c r="DV32" s="638"/>
      <c r="DW32" s="641">
        <v>0</v>
      </c>
      <c r="DX32" s="669"/>
      <c r="DY32" s="669"/>
      <c r="DZ32" s="669"/>
      <c r="EA32" s="669"/>
      <c r="EB32" s="669"/>
      <c r="EC32" s="670"/>
    </row>
    <row r="33" spans="2:133" ht="11.25" customHeight="1" x14ac:dyDescent="0.15">
      <c r="B33" s="633" t="s">
        <v>306</v>
      </c>
      <c r="C33" s="634"/>
      <c r="D33" s="634"/>
      <c r="E33" s="634"/>
      <c r="F33" s="634"/>
      <c r="G33" s="634"/>
      <c r="H33" s="634"/>
      <c r="I33" s="634"/>
      <c r="J33" s="634"/>
      <c r="K33" s="634"/>
      <c r="L33" s="634"/>
      <c r="M33" s="634"/>
      <c r="N33" s="634"/>
      <c r="O33" s="634"/>
      <c r="P33" s="634"/>
      <c r="Q33" s="635"/>
      <c r="R33" s="636">
        <v>138404</v>
      </c>
      <c r="S33" s="637"/>
      <c r="T33" s="637"/>
      <c r="U33" s="637"/>
      <c r="V33" s="637"/>
      <c r="W33" s="637"/>
      <c r="X33" s="637"/>
      <c r="Y33" s="638"/>
      <c r="Z33" s="639">
        <v>1.5</v>
      </c>
      <c r="AA33" s="639"/>
      <c r="AB33" s="639"/>
      <c r="AC33" s="639"/>
      <c r="AD33" s="640">
        <v>4226</v>
      </c>
      <c r="AE33" s="640"/>
      <c r="AF33" s="640"/>
      <c r="AG33" s="640"/>
      <c r="AH33" s="640"/>
      <c r="AI33" s="640"/>
      <c r="AJ33" s="640"/>
      <c r="AK33" s="640"/>
      <c r="AL33" s="641">
        <v>0.1</v>
      </c>
      <c r="AM33" s="642"/>
      <c r="AN33" s="642"/>
      <c r="AO33" s="643"/>
      <c r="AP33" s="688"/>
      <c r="AQ33" s="689"/>
      <c r="AR33" s="689"/>
      <c r="AS33" s="689"/>
      <c r="AT33" s="692"/>
      <c r="AU33" s="213"/>
      <c r="AV33" s="213"/>
      <c r="AW33" s="213"/>
      <c r="AX33" s="659" t="s">
        <v>307</v>
      </c>
      <c r="AY33" s="660"/>
      <c r="AZ33" s="660"/>
      <c r="BA33" s="660"/>
      <c r="BB33" s="660"/>
      <c r="BC33" s="660"/>
      <c r="BD33" s="660"/>
      <c r="BE33" s="660"/>
      <c r="BF33" s="661"/>
      <c r="BG33" s="694">
        <v>98.7</v>
      </c>
      <c r="BH33" s="695"/>
      <c r="BI33" s="695"/>
      <c r="BJ33" s="695"/>
      <c r="BK33" s="695"/>
      <c r="BL33" s="695"/>
      <c r="BM33" s="696">
        <v>96</v>
      </c>
      <c r="BN33" s="695"/>
      <c r="BO33" s="695"/>
      <c r="BP33" s="695"/>
      <c r="BQ33" s="697"/>
      <c r="BR33" s="694">
        <v>98.9</v>
      </c>
      <c r="BS33" s="695"/>
      <c r="BT33" s="695"/>
      <c r="BU33" s="695"/>
      <c r="BV33" s="695"/>
      <c r="BW33" s="695"/>
      <c r="BX33" s="696">
        <v>96.6</v>
      </c>
      <c r="BY33" s="695"/>
      <c r="BZ33" s="695"/>
      <c r="CA33" s="695"/>
      <c r="CB33" s="697"/>
      <c r="CD33" s="633" t="s">
        <v>308</v>
      </c>
      <c r="CE33" s="634"/>
      <c r="CF33" s="634"/>
      <c r="CG33" s="634"/>
      <c r="CH33" s="634"/>
      <c r="CI33" s="634"/>
      <c r="CJ33" s="634"/>
      <c r="CK33" s="634"/>
      <c r="CL33" s="634"/>
      <c r="CM33" s="634"/>
      <c r="CN33" s="634"/>
      <c r="CO33" s="634"/>
      <c r="CP33" s="634"/>
      <c r="CQ33" s="635"/>
      <c r="CR33" s="636">
        <v>3909066</v>
      </c>
      <c r="CS33" s="657"/>
      <c r="CT33" s="657"/>
      <c r="CU33" s="657"/>
      <c r="CV33" s="657"/>
      <c r="CW33" s="657"/>
      <c r="CX33" s="657"/>
      <c r="CY33" s="658"/>
      <c r="CZ33" s="641">
        <v>43.1</v>
      </c>
      <c r="DA33" s="669"/>
      <c r="DB33" s="669"/>
      <c r="DC33" s="671"/>
      <c r="DD33" s="645">
        <v>2875432</v>
      </c>
      <c r="DE33" s="657"/>
      <c r="DF33" s="657"/>
      <c r="DG33" s="657"/>
      <c r="DH33" s="657"/>
      <c r="DI33" s="657"/>
      <c r="DJ33" s="657"/>
      <c r="DK33" s="658"/>
      <c r="DL33" s="645">
        <v>2116546</v>
      </c>
      <c r="DM33" s="657"/>
      <c r="DN33" s="657"/>
      <c r="DO33" s="657"/>
      <c r="DP33" s="657"/>
      <c r="DQ33" s="657"/>
      <c r="DR33" s="657"/>
      <c r="DS33" s="657"/>
      <c r="DT33" s="657"/>
      <c r="DU33" s="657"/>
      <c r="DV33" s="658"/>
      <c r="DW33" s="641">
        <v>48</v>
      </c>
      <c r="DX33" s="669"/>
      <c r="DY33" s="669"/>
      <c r="DZ33" s="669"/>
      <c r="EA33" s="669"/>
      <c r="EB33" s="669"/>
      <c r="EC33" s="670"/>
    </row>
    <row r="34" spans="2:133" ht="11.25" customHeight="1" x14ac:dyDescent="0.15">
      <c r="B34" s="633" t="s">
        <v>309</v>
      </c>
      <c r="C34" s="634"/>
      <c r="D34" s="634"/>
      <c r="E34" s="634"/>
      <c r="F34" s="634"/>
      <c r="G34" s="634"/>
      <c r="H34" s="634"/>
      <c r="I34" s="634"/>
      <c r="J34" s="634"/>
      <c r="K34" s="634"/>
      <c r="L34" s="634"/>
      <c r="M34" s="634"/>
      <c r="N34" s="634"/>
      <c r="O34" s="634"/>
      <c r="P34" s="634"/>
      <c r="Q34" s="635"/>
      <c r="R34" s="636">
        <v>197568</v>
      </c>
      <c r="S34" s="637"/>
      <c r="T34" s="637"/>
      <c r="U34" s="637"/>
      <c r="V34" s="637"/>
      <c r="W34" s="637"/>
      <c r="X34" s="637"/>
      <c r="Y34" s="638"/>
      <c r="Z34" s="639">
        <v>2.1</v>
      </c>
      <c r="AA34" s="639"/>
      <c r="AB34" s="639"/>
      <c r="AC34" s="639"/>
      <c r="AD34" s="640" t="s">
        <v>122</v>
      </c>
      <c r="AE34" s="640"/>
      <c r="AF34" s="640"/>
      <c r="AG34" s="640"/>
      <c r="AH34" s="640"/>
      <c r="AI34" s="640"/>
      <c r="AJ34" s="640"/>
      <c r="AK34" s="640"/>
      <c r="AL34" s="641" t="s">
        <v>122</v>
      </c>
      <c r="AM34" s="642"/>
      <c r="AN34" s="642"/>
      <c r="AO34" s="643"/>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33" t="s">
        <v>310</v>
      </c>
      <c r="CE34" s="634"/>
      <c r="CF34" s="634"/>
      <c r="CG34" s="634"/>
      <c r="CH34" s="634"/>
      <c r="CI34" s="634"/>
      <c r="CJ34" s="634"/>
      <c r="CK34" s="634"/>
      <c r="CL34" s="634"/>
      <c r="CM34" s="634"/>
      <c r="CN34" s="634"/>
      <c r="CO34" s="634"/>
      <c r="CP34" s="634"/>
      <c r="CQ34" s="635"/>
      <c r="CR34" s="636">
        <v>1100870</v>
      </c>
      <c r="CS34" s="637"/>
      <c r="CT34" s="637"/>
      <c r="CU34" s="637"/>
      <c r="CV34" s="637"/>
      <c r="CW34" s="637"/>
      <c r="CX34" s="637"/>
      <c r="CY34" s="638"/>
      <c r="CZ34" s="641">
        <v>12.1</v>
      </c>
      <c r="DA34" s="669"/>
      <c r="DB34" s="669"/>
      <c r="DC34" s="671"/>
      <c r="DD34" s="645">
        <v>723554</v>
      </c>
      <c r="DE34" s="637"/>
      <c r="DF34" s="637"/>
      <c r="DG34" s="637"/>
      <c r="DH34" s="637"/>
      <c r="DI34" s="637"/>
      <c r="DJ34" s="637"/>
      <c r="DK34" s="638"/>
      <c r="DL34" s="645">
        <v>486998</v>
      </c>
      <c r="DM34" s="637"/>
      <c r="DN34" s="637"/>
      <c r="DO34" s="637"/>
      <c r="DP34" s="637"/>
      <c r="DQ34" s="637"/>
      <c r="DR34" s="637"/>
      <c r="DS34" s="637"/>
      <c r="DT34" s="637"/>
      <c r="DU34" s="637"/>
      <c r="DV34" s="638"/>
      <c r="DW34" s="641">
        <v>11</v>
      </c>
      <c r="DX34" s="669"/>
      <c r="DY34" s="669"/>
      <c r="DZ34" s="669"/>
      <c r="EA34" s="669"/>
      <c r="EB34" s="669"/>
      <c r="EC34" s="670"/>
    </row>
    <row r="35" spans="2:133" ht="11.25" customHeight="1" x14ac:dyDescent="0.15">
      <c r="B35" s="633" t="s">
        <v>311</v>
      </c>
      <c r="C35" s="634"/>
      <c r="D35" s="634"/>
      <c r="E35" s="634"/>
      <c r="F35" s="634"/>
      <c r="G35" s="634"/>
      <c r="H35" s="634"/>
      <c r="I35" s="634"/>
      <c r="J35" s="634"/>
      <c r="K35" s="634"/>
      <c r="L35" s="634"/>
      <c r="M35" s="634"/>
      <c r="N35" s="634"/>
      <c r="O35" s="634"/>
      <c r="P35" s="634"/>
      <c r="Q35" s="635"/>
      <c r="R35" s="636">
        <v>98640</v>
      </c>
      <c r="S35" s="637"/>
      <c r="T35" s="637"/>
      <c r="U35" s="637"/>
      <c r="V35" s="637"/>
      <c r="W35" s="637"/>
      <c r="X35" s="637"/>
      <c r="Y35" s="638"/>
      <c r="Z35" s="639">
        <v>1.1000000000000001</v>
      </c>
      <c r="AA35" s="639"/>
      <c r="AB35" s="639"/>
      <c r="AC35" s="639"/>
      <c r="AD35" s="640" t="s">
        <v>122</v>
      </c>
      <c r="AE35" s="640"/>
      <c r="AF35" s="640"/>
      <c r="AG35" s="640"/>
      <c r="AH35" s="640"/>
      <c r="AI35" s="640"/>
      <c r="AJ35" s="640"/>
      <c r="AK35" s="640"/>
      <c r="AL35" s="641" t="s">
        <v>122</v>
      </c>
      <c r="AM35" s="642"/>
      <c r="AN35" s="642"/>
      <c r="AO35" s="643"/>
      <c r="AP35" s="216"/>
      <c r="AQ35" s="618" t="s">
        <v>312</v>
      </c>
      <c r="AR35" s="619"/>
      <c r="AS35" s="619"/>
      <c r="AT35" s="619"/>
      <c r="AU35" s="619"/>
      <c r="AV35" s="619"/>
      <c r="AW35" s="619"/>
      <c r="AX35" s="619"/>
      <c r="AY35" s="619"/>
      <c r="AZ35" s="619"/>
      <c r="BA35" s="619"/>
      <c r="BB35" s="619"/>
      <c r="BC35" s="619"/>
      <c r="BD35" s="619"/>
      <c r="BE35" s="619"/>
      <c r="BF35" s="620"/>
      <c r="BG35" s="618" t="s">
        <v>313</v>
      </c>
      <c r="BH35" s="619"/>
      <c r="BI35" s="619"/>
      <c r="BJ35" s="619"/>
      <c r="BK35" s="619"/>
      <c r="BL35" s="619"/>
      <c r="BM35" s="619"/>
      <c r="BN35" s="619"/>
      <c r="BO35" s="619"/>
      <c r="BP35" s="619"/>
      <c r="BQ35" s="619"/>
      <c r="BR35" s="619"/>
      <c r="BS35" s="619"/>
      <c r="BT35" s="619"/>
      <c r="BU35" s="619"/>
      <c r="BV35" s="619"/>
      <c r="BW35" s="619"/>
      <c r="BX35" s="619"/>
      <c r="BY35" s="619"/>
      <c r="BZ35" s="619"/>
      <c r="CA35" s="619"/>
      <c r="CB35" s="620"/>
      <c r="CD35" s="633" t="s">
        <v>314</v>
      </c>
      <c r="CE35" s="634"/>
      <c r="CF35" s="634"/>
      <c r="CG35" s="634"/>
      <c r="CH35" s="634"/>
      <c r="CI35" s="634"/>
      <c r="CJ35" s="634"/>
      <c r="CK35" s="634"/>
      <c r="CL35" s="634"/>
      <c r="CM35" s="634"/>
      <c r="CN35" s="634"/>
      <c r="CO35" s="634"/>
      <c r="CP35" s="634"/>
      <c r="CQ35" s="635"/>
      <c r="CR35" s="636">
        <v>161847</v>
      </c>
      <c r="CS35" s="657"/>
      <c r="CT35" s="657"/>
      <c r="CU35" s="657"/>
      <c r="CV35" s="657"/>
      <c r="CW35" s="657"/>
      <c r="CX35" s="657"/>
      <c r="CY35" s="658"/>
      <c r="CZ35" s="641">
        <v>1.8</v>
      </c>
      <c r="DA35" s="669"/>
      <c r="DB35" s="669"/>
      <c r="DC35" s="671"/>
      <c r="DD35" s="645">
        <v>117214</v>
      </c>
      <c r="DE35" s="657"/>
      <c r="DF35" s="657"/>
      <c r="DG35" s="657"/>
      <c r="DH35" s="657"/>
      <c r="DI35" s="657"/>
      <c r="DJ35" s="657"/>
      <c r="DK35" s="658"/>
      <c r="DL35" s="645">
        <v>59777</v>
      </c>
      <c r="DM35" s="657"/>
      <c r="DN35" s="657"/>
      <c r="DO35" s="657"/>
      <c r="DP35" s="657"/>
      <c r="DQ35" s="657"/>
      <c r="DR35" s="657"/>
      <c r="DS35" s="657"/>
      <c r="DT35" s="657"/>
      <c r="DU35" s="657"/>
      <c r="DV35" s="658"/>
      <c r="DW35" s="641">
        <v>1.4</v>
      </c>
      <c r="DX35" s="669"/>
      <c r="DY35" s="669"/>
      <c r="DZ35" s="669"/>
      <c r="EA35" s="669"/>
      <c r="EB35" s="669"/>
      <c r="EC35" s="670"/>
    </row>
    <row r="36" spans="2:133" ht="11.25" customHeight="1" x14ac:dyDescent="0.15">
      <c r="B36" s="633" t="s">
        <v>315</v>
      </c>
      <c r="C36" s="634"/>
      <c r="D36" s="634"/>
      <c r="E36" s="634"/>
      <c r="F36" s="634"/>
      <c r="G36" s="634"/>
      <c r="H36" s="634"/>
      <c r="I36" s="634"/>
      <c r="J36" s="634"/>
      <c r="K36" s="634"/>
      <c r="L36" s="634"/>
      <c r="M36" s="634"/>
      <c r="N36" s="634"/>
      <c r="O36" s="634"/>
      <c r="P36" s="634"/>
      <c r="Q36" s="635"/>
      <c r="R36" s="636">
        <v>256883</v>
      </c>
      <c r="S36" s="637"/>
      <c r="T36" s="637"/>
      <c r="U36" s="637"/>
      <c r="V36" s="637"/>
      <c r="W36" s="637"/>
      <c r="X36" s="637"/>
      <c r="Y36" s="638"/>
      <c r="Z36" s="639">
        <v>2.8</v>
      </c>
      <c r="AA36" s="639"/>
      <c r="AB36" s="639"/>
      <c r="AC36" s="639"/>
      <c r="AD36" s="640" t="s">
        <v>122</v>
      </c>
      <c r="AE36" s="640"/>
      <c r="AF36" s="640"/>
      <c r="AG36" s="640"/>
      <c r="AH36" s="640"/>
      <c r="AI36" s="640"/>
      <c r="AJ36" s="640"/>
      <c r="AK36" s="640"/>
      <c r="AL36" s="641" t="s">
        <v>122</v>
      </c>
      <c r="AM36" s="642"/>
      <c r="AN36" s="642"/>
      <c r="AO36" s="643"/>
      <c r="AP36" s="216"/>
      <c r="AQ36" s="702" t="s">
        <v>316</v>
      </c>
      <c r="AR36" s="703"/>
      <c r="AS36" s="703"/>
      <c r="AT36" s="703"/>
      <c r="AU36" s="703"/>
      <c r="AV36" s="703"/>
      <c r="AW36" s="703"/>
      <c r="AX36" s="703"/>
      <c r="AY36" s="704"/>
      <c r="AZ36" s="625">
        <v>1040722</v>
      </c>
      <c r="BA36" s="626"/>
      <c r="BB36" s="626"/>
      <c r="BC36" s="626"/>
      <c r="BD36" s="626"/>
      <c r="BE36" s="626"/>
      <c r="BF36" s="698"/>
      <c r="BG36" s="622" t="s">
        <v>317</v>
      </c>
      <c r="BH36" s="623"/>
      <c r="BI36" s="623"/>
      <c r="BJ36" s="623"/>
      <c r="BK36" s="623"/>
      <c r="BL36" s="623"/>
      <c r="BM36" s="623"/>
      <c r="BN36" s="623"/>
      <c r="BO36" s="623"/>
      <c r="BP36" s="623"/>
      <c r="BQ36" s="623"/>
      <c r="BR36" s="623"/>
      <c r="BS36" s="623"/>
      <c r="BT36" s="623"/>
      <c r="BU36" s="624"/>
      <c r="BV36" s="625">
        <v>15733</v>
      </c>
      <c r="BW36" s="626"/>
      <c r="BX36" s="626"/>
      <c r="BY36" s="626"/>
      <c r="BZ36" s="626"/>
      <c r="CA36" s="626"/>
      <c r="CB36" s="698"/>
      <c r="CD36" s="633" t="s">
        <v>318</v>
      </c>
      <c r="CE36" s="634"/>
      <c r="CF36" s="634"/>
      <c r="CG36" s="634"/>
      <c r="CH36" s="634"/>
      <c r="CI36" s="634"/>
      <c r="CJ36" s="634"/>
      <c r="CK36" s="634"/>
      <c r="CL36" s="634"/>
      <c r="CM36" s="634"/>
      <c r="CN36" s="634"/>
      <c r="CO36" s="634"/>
      <c r="CP36" s="634"/>
      <c r="CQ36" s="635"/>
      <c r="CR36" s="636">
        <v>1830096</v>
      </c>
      <c r="CS36" s="637"/>
      <c r="CT36" s="637"/>
      <c r="CU36" s="637"/>
      <c r="CV36" s="637"/>
      <c r="CW36" s="637"/>
      <c r="CX36" s="637"/>
      <c r="CY36" s="638"/>
      <c r="CZ36" s="641">
        <v>20.2</v>
      </c>
      <c r="DA36" s="669"/>
      <c r="DB36" s="669"/>
      <c r="DC36" s="671"/>
      <c r="DD36" s="645">
        <v>1488829</v>
      </c>
      <c r="DE36" s="637"/>
      <c r="DF36" s="637"/>
      <c r="DG36" s="637"/>
      <c r="DH36" s="637"/>
      <c r="DI36" s="637"/>
      <c r="DJ36" s="637"/>
      <c r="DK36" s="638"/>
      <c r="DL36" s="645">
        <v>1265826</v>
      </c>
      <c r="DM36" s="637"/>
      <c r="DN36" s="637"/>
      <c r="DO36" s="637"/>
      <c r="DP36" s="637"/>
      <c r="DQ36" s="637"/>
      <c r="DR36" s="637"/>
      <c r="DS36" s="637"/>
      <c r="DT36" s="637"/>
      <c r="DU36" s="637"/>
      <c r="DV36" s="638"/>
      <c r="DW36" s="641">
        <v>28.7</v>
      </c>
      <c r="DX36" s="669"/>
      <c r="DY36" s="669"/>
      <c r="DZ36" s="669"/>
      <c r="EA36" s="669"/>
      <c r="EB36" s="669"/>
      <c r="EC36" s="670"/>
    </row>
    <row r="37" spans="2:133" ht="11.25" customHeight="1" x14ac:dyDescent="0.15">
      <c r="B37" s="633" t="s">
        <v>319</v>
      </c>
      <c r="C37" s="634"/>
      <c r="D37" s="634"/>
      <c r="E37" s="634"/>
      <c r="F37" s="634"/>
      <c r="G37" s="634"/>
      <c r="H37" s="634"/>
      <c r="I37" s="634"/>
      <c r="J37" s="634"/>
      <c r="K37" s="634"/>
      <c r="L37" s="634"/>
      <c r="M37" s="634"/>
      <c r="N37" s="634"/>
      <c r="O37" s="634"/>
      <c r="P37" s="634"/>
      <c r="Q37" s="635"/>
      <c r="R37" s="636">
        <v>132915</v>
      </c>
      <c r="S37" s="637"/>
      <c r="T37" s="637"/>
      <c r="U37" s="637"/>
      <c r="V37" s="637"/>
      <c r="W37" s="637"/>
      <c r="X37" s="637"/>
      <c r="Y37" s="638"/>
      <c r="Z37" s="639">
        <v>1.4</v>
      </c>
      <c r="AA37" s="639"/>
      <c r="AB37" s="639"/>
      <c r="AC37" s="639"/>
      <c r="AD37" s="640">
        <v>3852</v>
      </c>
      <c r="AE37" s="640"/>
      <c r="AF37" s="640"/>
      <c r="AG37" s="640"/>
      <c r="AH37" s="640"/>
      <c r="AI37" s="640"/>
      <c r="AJ37" s="640"/>
      <c r="AK37" s="640"/>
      <c r="AL37" s="641">
        <v>0.1</v>
      </c>
      <c r="AM37" s="642"/>
      <c r="AN37" s="642"/>
      <c r="AO37" s="643"/>
      <c r="AQ37" s="699" t="s">
        <v>320</v>
      </c>
      <c r="AR37" s="700"/>
      <c r="AS37" s="700"/>
      <c r="AT37" s="700"/>
      <c r="AU37" s="700"/>
      <c r="AV37" s="700"/>
      <c r="AW37" s="700"/>
      <c r="AX37" s="700"/>
      <c r="AY37" s="701"/>
      <c r="AZ37" s="636">
        <v>419908</v>
      </c>
      <c r="BA37" s="637"/>
      <c r="BB37" s="637"/>
      <c r="BC37" s="637"/>
      <c r="BD37" s="657"/>
      <c r="BE37" s="657"/>
      <c r="BF37" s="682"/>
      <c r="BG37" s="633" t="s">
        <v>321</v>
      </c>
      <c r="BH37" s="634"/>
      <c r="BI37" s="634"/>
      <c r="BJ37" s="634"/>
      <c r="BK37" s="634"/>
      <c r="BL37" s="634"/>
      <c r="BM37" s="634"/>
      <c r="BN37" s="634"/>
      <c r="BO37" s="634"/>
      <c r="BP37" s="634"/>
      <c r="BQ37" s="634"/>
      <c r="BR37" s="634"/>
      <c r="BS37" s="634"/>
      <c r="BT37" s="634"/>
      <c r="BU37" s="635"/>
      <c r="BV37" s="636">
        <v>-1678</v>
      </c>
      <c r="BW37" s="637"/>
      <c r="BX37" s="637"/>
      <c r="BY37" s="637"/>
      <c r="BZ37" s="637"/>
      <c r="CA37" s="637"/>
      <c r="CB37" s="646"/>
      <c r="CD37" s="633" t="s">
        <v>322</v>
      </c>
      <c r="CE37" s="634"/>
      <c r="CF37" s="634"/>
      <c r="CG37" s="634"/>
      <c r="CH37" s="634"/>
      <c r="CI37" s="634"/>
      <c r="CJ37" s="634"/>
      <c r="CK37" s="634"/>
      <c r="CL37" s="634"/>
      <c r="CM37" s="634"/>
      <c r="CN37" s="634"/>
      <c r="CO37" s="634"/>
      <c r="CP37" s="634"/>
      <c r="CQ37" s="635"/>
      <c r="CR37" s="636">
        <v>402757</v>
      </c>
      <c r="CS37" s="657"/>
      <c r="CT37" s="657"/>
      <c r="CU37" s="657"/>
      <c r="CV37" s="657"/>
      <c r="CW37" s="657"/>
      <c r="CX37" s="657"/>
      <c r="CY37" s="658"/>
      <c r="CZ37" s="641">
        <v>4.4000000000000004</v>
      </c>
      <c r="DA37" s="669"/>
      <c r="DB37" s="669"/>
      <c r="DC37" s="671"/>
      <c r="DD37" s="645">
        <v>402757</v>
      </c>
      <c r="DE37" s="657"/>
      <c r="DF37" s="657"/>
      <c r="DG37" s="657"/>
      <c r="DH37" s="657"/>
      <c r="DI37" s="657"/>
      <c r="DJ37" s="657"/>
      <c r="DK37" s="658"/>
      <c r="DL37" s="645">
        <v>398844</v>
      </c>
      <c r="DM37" s="657"/>
      <c r="DN37" s="657"/>
      <c r="DO37" s="657"/>
      <c r="DP37" s="657"/>
      <c r="DQ37" s="657"/>
      <c r="DR37" s="657"/>
      <c r="DS37" s="657"/>
      <c r="DT37" s="657"/>
      <c r="DU37" s="657"/>
      <c r="DV37" s="658"/>
      <c r="DW37" s="641">
        <v>9</v>
      </c>
      <c r="DX37" s="669"/>
      <c r="DY37" s="669"/>
      <c r="DZ37" s="669"/>
      <c r="EA37" s="669"/>
      <c r="EB37" s="669"/>
      <c r="EC37" s="670"/>
    </row>
    <row r="38" spans="2:133" ht="11.25" customHeight="1" x14ac:dyDescent="0.15">
      <c r="B38" s="633" t="s">
        <v>323</v>
      </c>
      <c r="C38" s="634"/>
      <c r="D38" s="634"/>
      <c r="E38" s="634"/>
      <c r="F38" s="634"/>
      <c r="G38" s="634"/>
      <c r="H38" s="634"/>
      <c r="I38" s="634"/>
      <c r="J38" s="634"/>
      <c r="K38" s="634"/>
      <c r="L38" s="634"/>
      <c r="M38" s="634"/>
      <c r="N38" s="634"/>
      <c r="O38" s="634"/>
      <c r="P38" s="634"/>
      <c r="Q38" s="635"/>
      <c r="R38" s="636">
        <v>684000</v>
      </c>
      <c r="S38" s="637"/>
      <c r="T38" s="637"/>
      <c r="U38" s="637"/>
      <c r="V38" s="637"/>
      <c r="W38" s="637"/>
      <c r="X38" s="637"/>
      <c r="Y38" s="638"/>
      <c r="Z38" s="639">
        <v>7.4</v>
      </c>
      <c r="AA38" s="639"/>
      <c r="AB38" s="639"/>
      <c r="AC38" s="639"/>
      <c r="AD38" s="640" t="s">
        <v>122</v>
      </c>
      <c r="AE38" s="640"/>
      <c r="AF38" s="640"/>
      <c r="AG38" s="640"/>
      <c r="AH38" s="640"/>
      <c r="AI38" s="640"/>
      <c r="AJ38" s="640"/>
      <c r="AK38" s="640"/>
      <c r="AL38" s="641" t="s">
        <v>122</v>
      </c>
      <c r="AM38" s="642"/>
      <c r="AN38" s="642"/>
      <c r="AO38" s="643"/>
      <c r="AQ38" s="699" t="s">
        <v>324</v>
      </c>
      <c r="AR38" s="700"/>
      <c r="AS38" s="700"/>
      <c r="AT38" s="700"/>
      <c r="AU38" s="700"/>
      <c r="AV38" s="700"/>
      <c r="AW38" s="700"/>
      <c r="AX38" s="700"/>
      <c r="AY38" s="701"/>
      <c r="AZ38" s="636">
        <v>219631</v>
      </c>
      <c r="BA38" s="637"/>
      <c r="BB38" s="637"/>
      <c r="BC38" s="637"/>
      <c r="BD38" s="657"/>
      <c r="BE38" s="657"/>
      <c r="BF38" s="682"/>
      <c r="BG38" s="633" t="s">
        <v>325</v>
      </c>
      <c r="BH38" s="634"/>
      <c r="BI38" s="634"/>
      <c r="BJ38" s="634"/>
      <c r="BK38" s="634"/>
      <c r="BL38" s="634"/>
      <c r="BM38" s="634"/>
      <c r="BN38" s="634"/>
      <c r="BO38" s="634"/>
      <c r="BP38" s="634"/>
      <c r="BQ38" s="634"/>
      <c r="BR38" s="634"/>
      <c r="BS38" s="634"/>
      <c r="BT38" s="634"/>
      <c r="BU38" s="635"/>
      <c r="BV38" s="636">
        <v>585</v>
      </c>
      <c r="BW38" s="637"/>
      <c r="BX38" s="637"/>
      <c r="BY38" s="637"/>
      <c r="BZ38" s="637"/>
      <c r="CA38" s="637"/>
      <c r="CB38" s="646"/>
      <c r="CD38" s="633" t="s">
        <v>326</v>
      </c>
      <c r="CE38" s="634"/>
      <c r="CF38" s="634"/>
      <c r="CG38" s="634"/>
      <c r="CH38" s="634"/>
      <c r="CI38" s="634"/>
      <c r="CJ38" s="634"/>
      <c r="CK38" s="634"/>
      <c r="CL38" s="634"/>
      <c r="CM38" s="634"/>
      <c r="CN38" s="634"/>
      <c r="CO38" s="634"/>
      <c r="CP38" s="634"/>
      <c r="CQ38" s="635"/>
      <c r="CR38" s="636">
        <v>280541</v>
      </c>
      <c r="CS38" s="637"/>
      <c r="CT38" s="637"/>
      <c r="CU38" s="637"/>
      <c r="CV38" s="637"/>
      <c r="CW38" s="637"/>
      <c r="CX38" s="637"/>
      <c r="CY38" s="638"/>
      <c r="CZ38" s="641">
        <v>3.1</v>
      </c>
      <c r="DA38" s="669"/>
      <c r="DB38" s="669"/>
      <c r="DC38" s="671"/>
      <c r="DD38" s="645">
        <v>240606</v>
      </c>
      <c r="DE38" s="637"/>
      <c r="DF38" s="637"/>
      <c r="DG38" s="637"/>
      <c r="DH38" s="637"/>
      <c r="DI38" s="637"/>
      <c r="DJ38" s="637"/>
      <c r="DK38" s="638"/>
      <c r="DL38" s="645">
        <v>225676</v>
      </c>
      <c r="DM38" s="637"/>
      <c r="DN38" s="637"/>
      <c r="DO38" s="637"/>
      <c r="DP38" s="637"/>
      <c r="DQ38" s="637"/>
      <c r="DR38" s="637"/>
      <c r="DS38" s="637"/>
      <c r="DT38" s="637"/>
      <c r="DU38" s="637"/>
      <c r="DV38" s="638"/>
      <c r="DW38" s="641">
        <v>5.0999999999999996</v>
      </c>
      <c r="DX38" s="669"/>
      <c r="DY38" s="669"/>
      <c r="DZ38" s="669"/>
      <c r="EA38" s="669"/>
      <c r="EB38" s="669"/>
      <c r="EC38" s="670"/>
    </row>
    <row r="39" spans="2:133" ht="11.25" customHeight="1" x14ac:dyDescent="0.15">
      <c r="B39" s="633" t="s">
        <v>327</v>
      </c>
      <c r="C39" s="634"/>
      <c r="D39" s="634"/>
      <c r="E39" s="634"/>
      <c r="F39" s="634"/>
      <c r="G39" s="634"/>
      <c r="H39" s="634"/>
      <c r="I39" s="634"/>
      <c r="J39" s="634"/>
      <c r="K39" s="634"/>
      <c r="L39" s="634"/>
      <c r="M39" s="634"/>
      <c r="N39" s="634"/>
      <c r="O39" s="634"/>
      <c r="P39" s="634"/>
      <c r="Q39" s="635"/>
      <c r="R39" s="636" t="s">
        <v>122</v>
      </c>
      <c r="S39" s="637"/>
      <c r="T39" s="637"/>
      <c r="U39" s="637"/>
      <c r="V39" s="637"/>
      <c r="W39" s="637"/>
      <c r="X39" s="637"/>
      <c r="Y39" s="638"/>
      <c r="Z39" s="639" t="s">
        <v>122</v>
      </c>
      <c r="AA39" s="639"/>
      <c r="AB39" s="639"/>
      <c r="AC39" s="639"/>
      <c r="AD39" s="640" t="s">
        <v>122</v>
      </c>
      <c r="AE39" s="640"/>
      <c r="AF39" s="640"/>
      <c r="AG39" s="640"/>
      <c r="AH39" s="640"/>
      <c r="AI39" s="640"/>
      <c r="AJ39" s="640"/>
      <c r="AK39" s="640"/>
      <c r="AL39" s="641" t="s">
        <v>122</v>
      </c>
      <c r="AM39" s="642"/>
      <c r="AN39" s="642"/>
      <c r="AO39" s="643"/>
      <c r="AQ39" s="699" t="s">
        <v>328</v>
      </c>
      <c r="AR39" s="700"/>
      <c r="AS39" s="700"/>
      <c r="AT39" s="700"/>
      <c r="AU39" s="700"/>
      <c r="AV39" s="700"/>
      <c r="AW39" s="700"/>
      <c r="AX39" s="700"/>
      <c r="AY39" s="701"/>
      <c r="AZ39" s="636">
        <v>120642</v>
      </c>
      <c r="BA39" s="637"/>
      <c r="BB39" s="637"/>
      <c r="BC39" s="637"/>
      <c r="BD39" s="657"/>
      <c r="BE39" s="657"/>
      <c r="BF39" s="682"/>
      <c r="BG39" s="633" t="s">
        <v>329</v>
      </c>
      <c r="BH39" s="634"/>
      <c r="BI39" s="634"/>
      <c r="BJ39" s="634"/>
      <c r="BK39" s="634"/>
      <c r="BL39" s="634"/>
      <c r="BM39" s="634"/>
      <c r="BN39" s="634"/>
      <c r="BO39" s="634"/>
      <c r="BP39" s="634"/>
      <c r="BQ39" s="634"/>
      <c r="BR39" s="634"/>
      <c r="BS39" s="634"/>
      <c r="BT39" s="634"/>
      <c r="BU39" s="635"/>
      <c r="BV39" s="636">
        <v>825</v>
      </c>
      <c r="BW39" s="637"/>
      <c r="BX39" s="637"/>
      <c r="BY39" s="637"/>
      <c r="BZ39" s="637"/>
      <c r="CA39" s="637"/>
      <c r="CB39" s="646"/>
      <c r="CD39" s="633" t="s">
        <v>330</v>
      </c>
      <c r="CE39" s="634"/>
      <c r="CF39" s="634"/>
      <c r="CG39" s="634"/>
      <c r="CH39" s="634"/>
      <c r="CI39" s="634"/>
      <c r="CJ39" s="634"/>
      <c r="CK39" s="634"/>
      <c r="CL39" s="634"/>
      <c r="CM39" s="634"/>
      <c r="CN39" s="634"/>
      <c r="CO39" s="634"/>
      <c r="CP39" s="634"/>
      <c r="CQ39" s="635"/>
      <c r="CR39" s="636">
        <v>409344</v>
      </c>
      <c r="CS39" s="657"/>
      <c r="CT39" s="657"/>
      <c r="CU39" s="657"/>
      <c r="CV39" s="657"/>
      <c r="CW39" s="657"/>
      <c r="CX39" s="657"/>
      <c r="CY39" s="658"/>
      <c r="CZ39" s="641">
        <v>4.5</v>
      </c>
      <c r="DA39" s="669"/>
      <c r="DB39" s="669"/>
      <c r="DC39" s="671"/>
      <c r="DD39" s="645">
        <v>181861</v>
      </c>
      <c r="DE39" s="657"/>
      <c r="DF39" s="657"/>
      <c r="DG39" s="657"/>
      <c r="DH39" s="657"/>
      <c r="DI39" s="657"/>
      <c r="DJ39" s="657"/>
      <c r="DK39" s="658"/>
      <c r="DL39" s="645" t="s">
        <v>122</v>
      </c>
      <c r="DM39" s="657"/>
      <c r="DN39" s="657"/>
      <c r="DO39" s="657"/>
      <c r="DP39" s="657"/>
      <c r="DQ39" s="657"/>
      <c r="DR39" s="657"/>
      <c r="DS39" s="657"/>
      <c r="DT39" s="657"/>
      <c r="DU39" s="657"/>
      <c r="DV39" s="658"/>
      <c r="DW39" s="641" t="s">
        <v>122</v>
      </c>
      <c r="DX39" s="669"/>
      <c r="DY39" s="669"/>
      <c r="DZ39" s="669"/>
      <c r="EA39" s="669"/>
      <c r="EB39" s="669"/>
      <c r="EC39" s="670"/>
    </row>
    <row r="40" spans="2:133" ht="11.25" customHeight="1" x14ac:dyDescent="0.15">
      <c r="B40" s="633" t="s">
        <v>331</v>
      </c>
      <c r="C40" s="634"/>
      <c r="D40" s="634"/>
      <c r="E40" s="634"/>
      <c r="F40" s="634"/>
      <c r="G40" s="634"/>
      <c r="H40" s="634"/>
      <c r="I40" s="634"/>
      <c r="J40" s="634"/>
      <c r="K40" s="634"/>
      <c r="L40" s="634"/>
      <c r="M40" s="634"/>
      <c r="N40" s="634"/>
      <c r="O40" s="634"/>
      <c r="P40" s="634"/>
      <c r="Q40" s="635"/>
      <c r="R40" s="636" t="s">
        <v>122</v>
      </c>
      <c r="S40" s="637"/>
      <c r="T40" s="637"/>
      <c r="U40" s="637"/>
      <c r="V40" s="637"/>
      <c r="W40" s="637"/>
      <c r="X40" s="637"/>
      <c r="Y40" s="638"/>
      <c r="Z40" s="639" t="s">
        <v>122</v>
      </c>
      <c r="AA40" s="639"/>
      <c r="AB40" s="639"/>
      <c r="AC40" s="639"/>
      <c r="AD40" s="640" t="s">
        <v>122</v>
      </c>
      <c r="AE40" s="640"/>
      <c r="AF40" s="640"/>
      <c r="AG40" s="640"/>
      <c r="AH40" s="640"/>
      <c r="AI40" s="640"/>
      <c r="AJ40" s="640"/>
      <c r="AK40" s="640"/>
      <c r="AL40" s="641" t="s">
        <v>122</v>
      </c>
      <c r="AM40" s="642"/>
      <c r="AN40" s="642"/>
      <c r="AO40" s="643"/>
      <c r="AQ40" s="699" t="s">
        <v>332</v>
      </c>
      <c r="AR40" s="700"/>
      <c r="AS40" s="700"/>
      <c r="AT40" s="700"/>
      <c r="AU40" s="700"/>
      <c r="AV40" s="700"/>
      <c r="AW40" s="700"/>
      <c r="AX40" s="700"/>
      <c r="AY40" s="701"/>
      <c r="AZ40" s="636">
        <v>3480</v>
      </c>
      <c r="BA40" s="637"/>
      <c r="BB40" s="637"/>
      <c r="BC40" s="637"/>
      <c r="BD40" s="657"/>
      <c r="BE40" s="657"/>
      <c r="BF40" s="682"/>
      <c r="BG40" s="686" t="s">
        <v>333</v>
      </c>
      <c r="BH40" s="687"/>
      <c r="BI40" s="687"/>
      <c r="BJ40" s="687"/>
      <c r="BK40" s="687"/>
      <c r="BL40" s="217"/>
      <c r="BM40" s="634" t="s">
        <v>334</v>
      </c>
      <c r="BN40" s="634"/>
      <c r="BO40" s="634"/>
      <c r="BP40" s="634"/>
      <c r="BQ40" s="634"/>
      <c r="BR40" s="634"/>
      <c r="BS40" s="634"/>
      <c r="BT40" s="634"/>
      <c r="BU40" s="635"/>
      <c r="BV40" s="636">
        <v>87</v>
      </c>
      <c r="BW40" s="637"/>
      <c r="BX40" s="637"/>
      <c r="BY40" s="637"/>
      <c r="BZ40" s="637"/>
      <c r="CA40" s="637"/>
      <c r="CB40" s="646"/>
      <c r="CD40" s="633" t="s">
        <v>335</v>
      </c>
      <c r="CE40" s="634"/>
      <c r="CF40" s="634"/>
      <c r="CG40" s="634"/>
      <c r="CH40" s="634"/>
      <c r="CI40" s="634"/>
      <c r="CJ40" s="634"/>
      <c r="CK40" s="634"/>
      <c r="CL40" s="634"/>
      <c r="CM40" s="634"/>
      <c r="CN40" s="634"/>
      <c r="CO40" s="634"/>
      <c r="CP40" s="634"/>
      <c r="CQ40" s="635"/>
      <c r="CR40" s="636">
        <v>126368</v>
      </c>
      <c r="CS40" s="637"/>
      <c r="CT40" s="637"/>
      <c r="CU40" s="637"/>
      <c r="CV40" s="637"/>
      <c r="CW40" s="637"/>
      <c r="CX40" s="637"/>
      <c r="CY40" s="638"/>
      <c r="CZ40" s="641">
        <v>1.4</v>
      </c>
      <c r="DA40" s="669"/>
      <c r="DB40" s="669"/>
      <c r="DC40" s="671"/>
      <c r="DD40" s="645">
        <v>123368</v>
      </c>
      <c r="DE40" s="637"/>
      <c r="DF40" s="637"/>
      <c r="DG40" s="637"/>
      <c r="DH40" s="637"/>
      <c r="DI40" s="637"/>
      <c r="DJ40" s="637"/>
      <c r="DK40" s="638"/>
      <c r="DL40" s="645">
        <v>78269</v>
      </c>
      <c r="DM40" s="637"/>
      <c r="DN40" s="637"/>
      <c r="DO40" s="637"/>
      <c r="DP40" s="637"/>
      <c r="DQ40" s="637"/>
      <c r="DR40" s="637"/>
      <c r="DS40" s="637"/>
      <c r="DT40" s="637"/>
      <c r="DU40" s="637"/>
      <c r="DV40" s="638"/>
      <c r="DW40" s="641">
        <v>1.8</v>
      </c>
      <c r="DX40" s="669"/>
      <c r="DY40" s="669"/>
      <c r="DZ40" s="669"/>
      <c r="EA40" s="669"/>
      <c r="EB40" s="669"/>
      <c r="EC40" s="670"/>
    </row>
    <row r="41" spans="2:133" ht="11.25" customHeight="1" x14ac:dyDescent="0.15">
      <c r="B41" s="659" t="s">
        <v>336</v>
      </c>
      <c r="C41" s="660"/>
      <c r="D41" s="660"/>
      <c r="E41" s="660"/>
      <c r="F41" s="660"/>
      <c r="G41" s="660"/>
      <c r="H41" s="660"/>
      <c r="I41" s="660"/>
      <c r="J41" s="660"/>
      <c r="K41" s="660"/>
      <c r="L41" s="660"/>
      <c r="M41" s="660"/>
      <c r="N41" s="660"/>
      <c r="O41" s="660"/>
      <c r="P41" s="660"/>
      <c r="Q41" s="661"/>
      <c r="R41" s="708">
        <v>9218682</v>
      </c>
      <c r="S41" s="709"/>
      <c r="T41" s="709"/>
      <c r="U41" s="709"/>
      <c r="V41" s="709"/>
      <c r="W41" s="709"/>
      <c r="X41" s="709"/>
      <c r="Y41" s="713"/>
      <c r="Z41" s="714">
        <v>100</v>
      </c>
      <c r="AA41" s="714"/>
      <c r="AB41" s="714"/>
      <c r="AC41" s="714"/>
      <c r="AD41" s="715">
        <v>4407297</v>
      </c>
      <c r="AE41" s="715"/>
      <c r="AF41" s="715"/>
      <c r="AG41" s="715"/>
      <c r="AH41" s="715"/>
      <c r="AI41" s="715"/>
      <c r="AJ41" s="715"/>
      <c r="AK41" s="715"/>
      <c r="AL41" s="716">
        <v>100</v>
      </c>
      <c r="AM41" s="696"/>
      <c r="AN41" s="696"/>
      <c r="AO41" s="717"/>
      <c r="AQ41" s="699" t="s">
        <v>337</v>
      </c>
      <c r="AR41" s="700"/>
      <c r="AS41" s="700"/>
      <c r="AT41" s="700"/>
      <c r="AU41" s="700"/>
      <c r="AV41" s="700"/>
      <c r="AW41" s="700"/>
      <c r="AX41" s="700"/>
      <c r="AY41" s="701"/>
      <c r="AZ41" s="636">
        <v>43492</v>
      </c>
      <c r="BA41" s="637"/>
      <c r="BB41" s="637"/>
      <c r="BC41" s="637"/>
      <c r="BD41" s="657"/>
      <c r="BE41" s="657"/>
      <c r="BF41" s="682"/>
      <c r="BG41" s="686"/>
      <c r="BH41" s="687"/>
      <c r="BI41" s="687"/>
      <c r="BJ41" s="687"/>
      <c r="BK41" s="687"/>
      <c r="BL41" s="217"/>
      <c r="BM41" s="634" t="s">
        <v>338</v>
      </c>
      <c r="BN41" s="634"/>
      <c r="BO41" s="634"/>
      <c r="BP41" s="634"/>
      <c r="BQ41" s="634"/>
      <c r="BR41" s="634"/>
      <c r="BS41" s="634"/>
      <c r="BT41" s="634"/>
      <c r="BU41" s="635"/>
      <c r="BV41" s="636" t="s">
        <v>122</v>
      </c>
      <c r="BW41" s="637"/>
      <c r="BX41" s="637"/>
      <c r="BY41" s="637"/>
      <c r="BZ41" s="637"/>
      <c r="CA41" s="637"/>
      <c r="CB41" s="646"/>
      <c r="CD41" s="633" t="s">
        <v>339</v>
      </c>
      <c r="CE41" s="634"/>
      <c r="CF41" s="634"/>
      <c r="CG41" s="634"/>
      <c r="CH41" s="634"/>
      <c r="CI41" s="634"/>
      <c r="CJ41" s="634"/>
      <c r="CK41" s="634"/>
      <c r="CL41" s="634"/>
      <c r="CM41" s="634"/>
      <c r="CN41" s="634"/>
      <c r="CO41" s="634"/>
      <c r="CP41" s="634"/>
      <c r="CQ41" s="635"/>
      <c r="CR41" s="636" t="s">
        <v>122</v>
      </c>
      <c r="CS41" s="657"/>
      <c r="CT41" s="657"/>
      <c r="CU41" s="657"/>
      <c r="CV41" s="657"/>
      <c r="CW41" s="657"/>
      <c r="CX41" s="657"/>
      <c r="CY41" s="658"/>
      <c r="CZ41" s="641" t="s">
        <v>122</v>
      </c>
      <c r="DA41" s="669"/>
      <c r="DB41" s="669"/>
      <c r="DC41" s="671"/>
      <c r="DD41" s="645" t="s">
        <v>122</v>
      </c>
      <c r="DE41" s="657"/>
      <c r="DF41" s="657"/>
      <c r="DG41" s="657"/>
      <c r="DH41" s="657"/>
      <c r="DI41" s="657"/>
      <c r="DJ41" s="657"/>
      <c r="DK41" s="658"/>
      <c r="DL41" s="719"/>
      <c r="DM41" s="720"/>
      <c r="DN41" s="720"/>
      <c r="DO41" s="720"/>
      <c r="DP41" s="720"/>
      <c r="DQ41" s="720"/>
      <c r="DR41" s="720"/>
      <c r="DS41" s="720"/>
      <c r="DT41" s="720"/>
      <c r="DU41" s="720"/>
      <c r="DV41" s="721"/>
      <c r="DW41" s="710"/>
      <c r="DX41" s="711"/>
      <c r="DY41" s="711"/>
      <c r="DZ41" s="711"/>
      <c r="EA41" s="711"/>
      <c r="EB41" s="711"/>
      <c r="EC41" s="712"/>
    </row>
    <row r="42" spans="2:133" ht="11.25" customHeight="1" x14ac:dyDescent="0.15">
      <c r="AQ42" s="705" t="s">
        <v>340</v>
      </c>
      <c r="AR42" s="706"/>
      <c r="AS42" s="706"/>
      <c r="AT42" s="706"/>
      <c r="AU42" s="706"/>
      <c r="AV42" s="706"/>
      <c r="AW42" s="706"/>
      <c r="AX42" s="706"/>
      <c r="AY42" s="707"/>
      <c r="AZ42" s="708">
        <v>233569</v>
      </c>
      <c r="BA42" s="709"/>
      <c r="BB42" s="709"/>
      <c r="BC42" s="709"/>
      <c r="BD42" s="695"/>
      <c r="BE42" s="695"/>
      <c r="BF42" s="697"/>
      <c r="BG42" s="688"/>
      <c r="BH42" s="689"/>
      <c r="BI42" s="689"/>
      <c r="BJ42" s="689"/>
      <c r="BK42" s="689"/>
      <c r="BL42" s="218"/>
      <c r="BM42" s="660" t="s">
        <v>341</v>
      </c>
      <c r="BN42" s="660"/>
      <c r="BO42" s="660"/>
      <c r="BP42" s="660"/>
      <c r="BQ42" s="660"/>
      <c r="BR42" s="660"/>
      <c r="BS42" s="660"/>
      <c r="BT42" s="660"/>
      <c r="BU42" s="661"/>
      <c r="BV42" s="708">
        <v>558</v>
      </c>
      <c r="BW42" s="709"/>
      <c r="BX42" s="709"/>
      <c r="BY42" s="709"/>
      <c r="BZ42" s="709"/>
      <c r="CA42" s="709"/>
      <c r="CB42" s="718"/>
      <c r="CD42" s="633" t="s">
        <v>342</v>
      </c>
      <c r="CE42" s="634"/>
      <c r="CF42" s="634"/>
      <c r="CG42" s="634"/>
      <c r="CH42" s="634"/>
      <c r="CI42" s="634"/>
      <c r="CJ42" s="634"/>
      <c r="CK42" s="634"/>
      <c r="CL42" s="634"/>
      <c r="CM42" s="634"/>
      <c r="CN42" s="634"/>
      <c r="CO42" s="634"/>
      <c r="CP42" s="634"/>
      <c r="CQ42" s="635"/>
      <c r="CR42" s="636">
        <v>2310314</v>
      </c>
      <c r="CS42" s="657"/>
      <c r="CT42" s="657"/>
      <c r="CU42" s="657"/>
      <c r="CV42" s="657"/>
      <c r="CW42" s="657"/>
      <c r="CX42" s="657"/>
      <c r="CY42" s="658"/>
      <c r="CZ42" s="641">
        <v>25.5</v>
      </c>
      <c r="DA42" s="669"/>
      <c r="DB42" s="669"/>
      <c r="DC42" s="671"/>
      <c r="DD42" s="645">
        <v>159184</v>
      </c>
      <c r="DE42" s="657"/>
      <c r="DF42" s="657"/>
      <c r="DG42" s="657"/>
      <c r="DH42" s="657"/>
      <c r="DI42" s="657"/>
      <c r="DJ42" s="657"/>
      <c r="DK42" s="658"/>
      <c r="DL42" s="719"/>
      <c r="DM42" s="720"/>
      <c r="DN42" s="720"/>
      <c r="DO42" s="720"/>
      <c r="DP42" s="720"/>
      <c r="DQ42" s="720"/>
      <c r="DR42" s="720"/>
      <c r="DS42" s="720"/>
      <c r="DT42" s="720"/>
      <c r="DU42" s="720"/>
      <c r="DV42" s="721"/>
      <c r="DW42" s="710"/>
      <c r="DX42" s="711"/>
      <c r="DY42" s="711"/>
      <c r="DZ42" s="711"/>
      <c r="EA42" s="711"/>
      <c r="EB42" s="711"/>
      <c r="EC42" s="712"/>
    </row>
    <row r="43" spans="2:133" ht="11.25" customHeight="1" x14ac:dyDescent="0.15">
      <c r="B43" s="208" t="s">
        <v>343</v>
      </c>
      <c r="CD43" s="633" t="s">
        <v>344</v>
      </c>
      <c r="CE43" s="634"/>
      <c r="CF43" s="634"/>
      <c r="CG43" s="634"/>
      <c r="CH43" s="634"/>
      <c r="CI43" s="634"/>
      <c r="CJ43" s="634"/>
      <c r="CK43" s="634"/>
      <c r="CL43" s="634"/>
      <c r="CM43" s="634"/>
      <c r="CN43" s="634"/>
      <c r="CO43" s="634"/>
      <c r="CP43" s="634"/>
      <c r="CQ43" s="635"/>
      <c r="CR43" s="636">
        <v>2810</v>
      </c>
      <c r="CS43" s="657"/>
      <c r="CT43" s="657"/>
      <c r="CU43" s="657"/>
      <c r="CV43" s="657"/>
      <c r="CW43" s="657"/>
      <c r="CX43" s="657"/>
      <c r="CY43" s="658"/>
      <c r="CZ43" s="641">
        <v>0</v>
      </c>
      <c r="DA43" s="669"/>
      <c r="DB43" s="669"/>
      <c r="DC43" s="671"/>
      <c r="DD43" s="645">
        <v>2810</v>
      </c>
      <c r="DE43" s="657"/>
      <c r="DF43" s="657"/>
      <c r="DG43" s="657"/>
      <c r="DH43" s="657"/>
      <c r="DI43" s="657"/>
      <c r="DJ43" s="657"/>
      <c r="DK43" s="658"/>
      <c r="DL43" s="719"/>
      <c r="DM43" s="720"/>
      <c r="DN43" s="720"/>
      <c r="DO43" s="720"/>
      <c r="DP43" s="720"/>
      <c r="DQ43" s="720"/>
      <c r="DR43" s="720"/>
      <c r="DS43" s="720"/>
      <c r="DT43" s="720"/>
      <c r="DU43" s="720"/>
      <c r="DV43" s="721"/>
      <c r="DW43" s="710"/>
      <c r="DX43" s="711"/>
      <c r="DY43" s="711"/>
      <c r="DZ43" s="711"/>
      <c r="EA43" s="711"/>
      <c r="EB43" s="711"/>
      <c r="EC43" s="712"/>
    </row>
    <row r="44" spans="2:133" ht="11.25" customHeight="1" x14ac:dyDescent="0.15">
      <c r="B44" s="722" t="s">
        <v>345</v>
      </c>
      <c r="C44" s="722"/>
      <c r="D44" s="722"/>
      <c r="E44" s="722"/>
      <c r="F44" s="722"/>
      <c r="G44" s="722"/>
      <c r="H44" s="722"/>
      <c r="I44" s="722"/>
      <c r="J44" s="722"/>
      <c r="K44" s="722"/>
      <c r="L44" s="722"/>
      <c r="M44" s="722"/>
      <c r="N44" s="722"/>
      <c r="O44" s="722"/>
      <c r="P44" s="722"/>
      <c r="Q44" s="722"/>
      <c r="R44" s="722"/>
      <c r="S44" s="722"/>
      <c r="T44" s="722"/>
      <c r="U44" s="722"/>
      <c r="V44" s="722"/>
      <c r="W44" s="722"/>
      <c r="X44" s="722"/>
      <c r="Y44" s="722"/>
      <c r="Z44" s="722"/>
      <c r="AA44" s="722"/>
      <c r="AB44" s="722"/>
      <c r="AC44" s="722"/>
      <c r="AD44" s="722"/>
      <c r="AE44" s="722"/>
      <c r="AF44" s="722"/>
      <c r="AG44" s="722"/>
      <c r="AH44" s="722"/>
      <c r="AI44" s="722"/>
      <c r="AJ44" s="722"/>
      <c r="AK44" s="722"/>
      <c r="AL44" s="722"/>
      <c r="AM44" s="722"/>
      <c r="AN44" s="722"/>
      <c r="AO44" s="722"/>
      <c r="AP44" s="722"/>
      <c r="AQ44" s="722"/>
      <c r="AR44" s="722"/>
      <c r="AS44" s="722"/>
      <c r="AT44" s="722"/>
      <c r="AU44" s="722"/>
      <c r="AV44" s="722"/>
      <c r="AW44" s="722"/>
      <c r="AX44" s="722"/>
      <c r="AY44" s="722"/>
      <c r="AZ44" s="722"/>
      <c r="BA44" s="722"/>
      <c r="BB44" s="722"/>
      <c r="BC44" s="722"/>
      <c r="BD44" s="722"/>
      <c r="BE44" s="722"/>
      <c r="BF44" s="722"/>
      <c r="BG44" s="722"/>
      <c r="BH44" s="722"/>
      <c r="BI44" s="722"/>
      <c r="BJ44" s="722"/>
      <c r="BK44" s="722"/>
      <c r="BL44" s="722"/>
      <c r="BM44" s="722"/>
      <c r="BN44" s="722"/>
      <c r="BO44" s="722"/>
      <c r="BP44" s="722"/>
      <c r="BQ44" s="722"/>
      <c r="BR44" s="722"/>
      <c r="BS44" s="722"/>
      <c r="BT44" s="722"/>
      <c r="BU44" s="722"/>
      <c r="BV44" s="722"/>
      <c r="BW44" s="722"/>
      <c r="BX44" s="722"/>
      <c r="BY44" s="722"/>
      <c r="BZ44" s="722"/>
      <c r="CA44" s="722"/>
      <c r="CB44" s="722"/>
      <c r="CC44" s="723"/>
      <c r="CD44" s="674" t="s">
        <v>293</v>
      </c>
      <c r="CE44" s="675"/>
      <c r="CF44" s="633" t="s">
        <v>346</v>
      </c>
      <c r="CG44" s="634"/>
      <c r="CH44" s="634"/>
      <c r="CI44" s="634"/>
      <c r="CJ44" s="634"/>
      <c r="CK44" s="634"/>
      <c r="CL44" s="634"/>
      <c r="CM44" s="634"/>
      <c r="CN44" s="634"/>
      <c r="CO44" s="634"/>
      <c r="CP44" s="634"/>
      <c r="CQ44" s="635"/>
      <c r="CR44" s="636">
        <v>1774510</v>
      </c>
      <c r="CS44" s="637"/>
      <c r="CT44" s="637"/>
      <c r="CU44" s="637"/>
      <c r="CV44" s="637"/>
      <c r="CW44" s="637"/>
      <c r="CX44" s="637"/>
      <c r="CY44" s="638"/>
      <c r="CZ44" s="641">
        <v>19.600000000000001</v>
      </c>
      <c r="DA44" s="642"/>
      <c r="DB44" s="642"/>
      <c r="DC44" s="648"/>
      <c r="DD44" s="645">
        <v>134016</v>
      </c>
      <c r="DE44" s="637"/>
      <c r="DF44" s="637"/>
      <c r="DG44" s="637"/>
      <c r="DH44" s="637"/>
      <c r="DI44" s="637"/>
      <c r="DJ44" s="637"/>
      <c r="DK44" s="638"/>
      <c r="DL44" s="719"/>
      <c r="DM44" s="720"/>
      <c r="DN44" s="720"/>
      <c r="DO44" s="720"/>
      <c r="DP44" s="720"/>
      <c r="DQ44" s="720"/>
      <c r="DR44" s="720"/>
      <c r="DS44" s="720"/>
      <c r="DT44" s="720"/>
      <c r="DU44" s="720"/>
      <c r="DV44" s="721"/>
      <c r="DW44" s="710"/>
      <c r="DX44" s="711"/>
      <c r="DY44" s="711"/>
      <c r="DZ44" s="711"/>
      <c r="EA44" s="711"/>
      <c r="EB44" s="711"/>
      <c r="EC44" s="712"/>
    </row>
    <row r="45" spans="2:133" ht="11.25" customHeight="1" x14ac:dyDescent="0.15">
      <c r="B45" s="722" t="s">
        <v>347</v>
      </c>
      <c r="C45" s="722"/>
      <c r="D45" s="722"/>
      <c r="E45" s="722"/>
      <c r="F45" s="722"/>
      <c r="G45" s="722"/>
      <c r="H45" s="722"/>
      <c r="I45" s="722"/>
      <c r="J45" s="722"/>
      <c r="K45" s="722"/>
      <c r="L45" s="722"/>
      <c r="M45" s="722"/>
      <c r="N45" s="722"/>
      <c r="O45" s="722"/>
      <c r="P45" s="722"/>
      <c r="Q45" s="722"/>
      <c r="R45" s="722"/>
      <c r="S45" s="722"/>
      <c r="T45" s="722"/>
      <c r="U45" s="722"/>
      <c r="V45" s="722"/>
      <c r="W45" s="722"/>
      <c r="X45" s="722"/>
      <c r="Y45" s="722"/>
      <c r="Z45" s="722"/>
      <c r="AA45" s="722"/>
      <c r="AB45" s="722"/>
      <c r="AC45" s="722"/>
      <c r="AD45" s="722"/>
      <c r="AE45" s="722"/>
      <c r="AF45" s="722"/>
      <c r="AG45" s="722"/>
      <c r="AH45" s="722"/>
      <c r="AI45" s="722"/>
      <c r="AJ45" s="722"/>
      <c r="AK45" s="722"/>
      <c r="AL45" s="722"/>
      <c r="AM45" s="722"/>
      <c r="AN45" s="722"/>
      <c r="AO45" s="722"/>
      <c r="AP45" s="722"/>
      <c r="AQ45" s="722"/>
      <c r="AR45" s="722"/>
      <c r="AS45" s="722"/>
      <c r="AT45" s="722"/>
      <c r="AU45" s="722"/>
      <c r="AV45" s="722"/>
      <c r="AW45" s="722"/>
      <c r="AX45" s="722"/>
      <c r="AY45" s="722"/>
      <c r="AZ45" s="722"/>
      <c r="BA45" s="722"/>
      <c r="BB45" s="722"/>
      <c r="BC45" s="722"/>
      <c r="BD45" s="722"/>
      <c r="BE45" s="722"/>
      <c r="BF45" s="722"/>
      <c r="BG45" s="722"/>
      <c r="BH45" s="722"/>
      <c r="BI45" s="722"/>
      <c r="BJ45" s="722"/>
      <c r="BK45" s="722"/>
      <c r="BL45" s="722"/>
      <c r="BM45" s="722"/>
      <c r="BN45" s="722"/>
      <c r="BO45" s="722"/>
      <c r="BP45" s="722"/>
      <c r="BQ45" s="722"/>
      <c r="BR45" s="722"/>
      <c r="BS45" s="722"/>
      <c r="BT45" s="722"/>
      <c r="BU45" s="722"/>
      <c r="BV45" s="722"/>
      <c r="BW45" s="722"/>
      <c r="BX45" s="722"/>
      <c r="BY45" s="722"/>
      <c r="BZ45" s="722"/>
      <c r="CA45" s="722"/>
      <c r="CB45" s="722"/>
      <c r="CC45" s="723"/>
      <c r="CD45" s="676"/>
      <c r="CE45" s="677"/>
      <c r="CF45" s="633" t="s">
        <v>348</v>
      </c>
      <c r="CG45" s="634"/>
      <c r="CH45" s="634"/>
      <c r="CI45" s="634"/>
      <c r="CJ45" s="634"/>
      <c r="CK45" s="634"/>
      <c r="CL45" s="634"/>
      <c r="CM45" s="634"/>
      <c r="CN45" s="634"/>
      <c r="CO45" s="634"/>
      <c r="CP45" s="634"/>
      <c r="CQ45" s="635"/>
      <c r="CR45" s="636">
        <v>1243832</v>
      </c>
      <c r="CS45" s="657"/>
      <c r="CT45" s="657"/>
      <c r="CU45" s="657"/>
      <c r="CV45" s="657"/>
      <c r="CW45" s="657"/>
      <c r="CX45" s="657"/>
      <c r="CY45" s="658"/>
      <c r="CZ45" s="641">
        <v>13.7</v>
      </c>
      <c r="DA45" s="669"/>
      <c r="DB45" s="669"/>
      <c r="DC45" s="671"/>
      <c r="DD45" s="645">
        <v>19557</v>
      </c>
      <c r="DE45" s="657"/>
      <c r="DF45" s="657"/>
      <c r="DG45" s="657"/>
      <c r="DH45" s="657"/>
      <c r="DI45" s="657"/>
      <c r="DJ45" s="657"/>
      <c r="DK45" s="658"/>
      <c r="DL45" s="719"/>
      <c r="DM45" s="720"/>
      <c r="DN45" s="720"/>
      <c r="DO45" s="720"/>
      <c r="DP45" s="720"/>
      <c r="DQ45" s="720"/>
      <c r="DR45" s="720"/>
      <c r="DS45" s="720"/>
      <c r="DT45" s="720"/>
      <c r="DU45" s="720"/>
      <c r="DV45" s="721"/>
      <c r="DW45" s="710"/>
      <c r="DX45" s="711"/>
      <c r="DY45" s="711"/>
      <c r="DZ45" s="711"/>
      <c r="EA45" s="711"/>
      <c r="EB45" s="711"/>
      <c r="EC45" s="712"/>
    </row>
    <row r="46" spans="2:133" ht="11.25" customHeight="1" x14ac:dyDescent="0.15">
      <c r="B46" s="219"/>
      <c r="CD46" s="676"/>
      <c r="CE46" s="677"/>
      <c r="CF46" s="633" t="s">
        <v>349</v>
      </c>
      <c r="CG46" s="634"/>
      <c r="CH46" s="634"/>
      <c r="CI46" s="634"/>
      <c r="CJ46" s="634"/>
      <c r="CK46" s="634"/>
      <c r="CL46" s="634"/>
      <c r="CM46" s="634"/>
      <c r="CN46" s="634"/>
      <c r="CO46" s="634"/>
      <c r="CP46" s="634"/>
      <c r="CQ46" s="635"/>
      <c r="CR46" s="636">
        <v>476716</v>
      </c>
      <c r="CS46" s="637"/>
      <c r="CT46" s="637"/>
      <c r="CU46" s="637"/>
      <c r="CV46" s="637"/>
      <c r="CW46" s="637"/>
      <c r="CX46" s="637"/>
      <c r="CY46" s="638"/>
      <c r="CZ46" s="641">
        <v>5.3</v>
      </c>
      <c r="DA46" s="642"/>
      <c r="DB46" s="642"/>
      <c r="DC46" s="648"/>
      <c r="DD46" s="645">
        <v>112921</v>
      </c>
      <c r="DE46" s="637"/>
      <c r="DF46" s="637"/>
      <c r="DG46" s="637"/>
      <c r="DH46" s="637"/>
      <c r="DI46" s="637"/>
      <c r="DJ46" s="637"/>
      <c r="DK46" s="638"/>
      <c r="DL46" s="719"/>
      <c r="DM46" s="720"/>
      <c r="DN46" s="720"/>
      <c r="DO46" s="720"/>
      <c r="DP46" s="720"/>
      <c r="DQ46" s="720"/>
      <c r="DR46" s="720"/>
      <c r="DS46" s="720"/>
      <c r="DT46" s="720"/>
      <c r="DU46" s="720"/>
      <c r="DV46" s="721"/>
      <c r="DW46" s="710"/>
      <c r="DX46" s="711"/>
      <c r="DY46" s="711"/>
      <c r="DZ46" s="711"/>
      <c r="EA46" s="711"/>
      <c r="EB46" s="711"/>
      <c r="EC46" s="712"/>
    </row>
    <row r="47" spans="2:133" ht="11.25" customHeight="1" x14ac:dyDescent="0.15">
      <c r="B47" s="219"/>
      <c r="CD47" s="676"/>
      <c r="CE47" s="677"/>
      <c r="CF47" s="633" t="s">
        <v>350</v>
      </c>
      <c r="CG47" s="634"/>
      <c r="CH47" s="634"/>
      <c r="CI47" s="634"/>
      <c r="CJ47" s="634"/>
      <c r="CK47" s="634"/>
      <c r="CL47" s="634"/>
      <c r="CM47" s="634"/>
      <c r="CN47" s="634"/>
      <c r="CO47" s="634"/>
      <c r="CP47" s="634"/>
      <c r="CQ47" s="635"/>
      <c r="CR47" s="636">
        <v>535804</v>
      </c>
      <c r="CS47" s="657"/>
      <c r="CT47" s="657"/>
      <c r="CU47" s="657"/>
      <c r="CV47" s="657"/>
      <c r="CW47" s="657"/>
      <c r="CX47" s="657"/>
      <c r="CY47" s="658"/>
      <c r="CZ47" s="641">
        <v>5.9</v>
      </c>
      <c r="DA47" s="669"/>
      <c r="DB47" s="669"/>
      <c r="DC47" s="671"/>
      <c r="DD47" s="645">
        <v>25168</v>
      </c>
      <c r="DE47" s="657"/>
      <c r="DF47" s="657"/>
      <c r="DG47" s="657"/>
      <c r="DH47" s="657"/>
      <c r="DI47" s="657"/>
      <c r="DJ47" s="657"/>
      <c r="DK47" s="658"/>
      <c r="DL47" s="719"/>
      <c r="DM47" s="720"/>
      <c r="DN47" s="720"/>
      <c r="DO47" s="720"/>
      <c r="DP47" s="720"/>
      <c r="DQ47" s="720"/>
      <c r="DR47" s="720"/>
      <c r="DS47" s="720"/>
      <c r="DT47" s="720"/>
      <c r="DU47" s="720"/>
      <c r="DV47" s="721"/>
      <c r="DW47" s="710"/>
      <c r="DX47" s="711"/>
      <c r="DY47" s="711"/>
      <c r="DZ47" s="711"/>
      <c r="EA47" s="711"/>
      <c r="EB47" s="711"/>
      <c r="EC47" s="712"/>
    </row>
    <row r="48" spans="2:133" x14ac:dyDescent="0.15">
      <c r="B48" s="219"/>
      <c r="CD48" s="678"/>
      <c r="CE48" s="679"/>
      <c r="CF48" s="633" t="s">
        <v>351</v>
      </c>
      <c r="CG48" s="634"/>
      <c r="CH48" s="634"/>
      <c r="CI48" s="634"/>
      <c r="CJ48" s="634"/>
      <c r="CK48" s="634"/>
      <c r="CL48" s="634"/>
      <c r="CM48" s="634"/>
      <c r="CN48" s="634"/>
      <c r="CO48" s="634"/>
      <c r="CP48" s="634"/>
      <c r="CQ48" s="635"/>
      <c r="CR48" s="636" t="s">
        <v>122</v>
      </c>
      <c r="CS48" s="637"/>
      <c r="CT48" s="637"/>
      <c r="CU48" s="637"/>
      <c r="CV48" s="637"/>
      <c r="CW48" s="637"/>
      <c r="CX48" s="637"/>
      <c r="CY48" s="638"/>
      <c r="CZ48" s="641" t="s">
        <v>122</v>
      </c>
      <c r="DA48" s="642"/>
      <c r="DB48" s="642"/>
      <c r="DC48" s="648"/>
      <c r="DD48" s="645" t="s">
        <v>122</v>
      </c>
      <c r="DE48" s="637"/>
      <c r="DF48" s="637"/>
      <c r="DG48" s="637"/>
      <c r="DH48" s="637"/>
      <c r="DI48" s="637"/>
      <c r="DJ48" s="637"/>
      <c r="DK48" s="638"/>
      <c r="DL48" s="719"/>
      <c r="DM48" s="720"/>
      <c r="DN48" s="720"/>
      <c r="DO48" s="720"/>
      <c r="DP48" s="720"/>
      <c r="DQ48" s="720"/>
      <c r="DR48" s="720"/>
      <c r="DS48" s="720"/>
      <c r="DT48" s="720"/>
      <c r="DU48" s="720"/>
      <c r="DV48" s="721"/>
      <c r="DW48" s="710"/>
      <c r="DX48" s="711"/>
      <c r="DY48" s="711"/>
      <c r="DZ48" s="711"/>
      <c r="EA48" s="711"/>
      <c r="EB48" s="711"/>
      <c r="EC48" s="712"/>
    </row>
    <row r="49" spans="2:133" ht="11.25" customHeight="1" x14ac:dyDescent="0.15">
      <c r="B49" s="219"/>
      <c r="CD49" s="659" t="s">
        <v>352</v>
      </c>
      <c r="CE49" s="660"/>
      <c r="CF49" s="660"/>
      <c r="CG49" s="660"/>
      <c r="CH49" s="660"/>
      <c r="CI49" s="660"/>
      <c r="CJ49" s="660"/>
      <c r="CK49" s="660"/>
      <c r="CL49" s="660"/>
      <c r="CM49" s="660"/>
      <c r="CN49" s="660"/>
      <c r="CO49" s="660"/>
      <c r="CP49" s="660"/>
      <c r="CQ49" s="661"/>
      <c r="CR49" s="708">
        <v>9074773</v>
      </c>
      <c r="CS49" s="695"/>
      <c r="CT49" s="695"/>
      <c r="CU49" s="695"/>
      <c r="CV49" s="695"/>
      <c r="CW49" s="695"/>
      <c r="CX49" s="695"/>
      <c r="CY49" s="724"/>
      <c r="CZ49" s="716">
        <v>100</v>
      </c>
      <c r="DA49" s="725"/>
      <c r="DB49" s="725"/>
      <c r="DC49" s="726"/>
      <c r="DD49" s="727">
        <v>5451052</v>
      </c>
      <c r="DE49" s="695"/>
      <c r="DF49" s="695"/>
      <c r="DG49" s="695"/>
      <c r="DH49" s="695"/>
      <c r="DI49" s="695"/>
      <c r="DJ49" s="695"/>
      <c r="DK49" s="724"/>
      <c r="DL49" s="728"/>
      <c r="DM49" s="729"/>
      <c r="DN49" s="729"/>
      <c r="DO49" s="729"/>
      <c r="DP49" s="729"/>
      <c r="DQ49" s="729"/>
      <c r="DR49" s="729"/>
      <c r="DS49" s="729"/>
      <c r="DT49" s="729"/>
      <c r="DU49" s="729"/>
      <c r="DV49" s="730"/>
      <c r="DW49" s="731"/>
      <c r="DX49" s="732"/>
      <c r="DY49" s="732"/>
      <c r="DZ49" s="732"/>
      <c r="EA49" s="732"/>
      <c r="EB49" s="732"/>
      <c r="EC49" s="733"/>
    </row>
  </sheetData>
  <sheetProtection algorithmName="SHA-512" hashValue="QHuBjqs1dAZDYg9gHAO2ckMGai5YJFTDW8jEu5gH0hLkT3Hu0lpDqsP+ZACgYkPYqrNPnWLRxjWvXB2iH13nng==" saltValue="PzvF2RSbAkaxYEBNV1mk/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6"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13" zoomScale="70" zoomScaleNormal="25" zoomScaleSheetLayoutView="70" workbookViewId="0">
      <selection activeCell="AK43" sqref="AK43:DF47"/>
    </sheetView>
  </sheetViews>
  <sheetFormatPr defaultColWidth="0" defaultRowHeight="13.5" zeroHeight="1" x14ac:dyDescent="0.15"/>
  <cols>
    <col min="1" max="130" width="2.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734" t="s">
        <v>353</v>
      </c>
      <c r="B2" s="734"/>
      <c r="C2" s="734"/>
      <c r="D2" s="734"/>
      <c r="E2" s="734"/>
      <c r="F2" s="734"/>
      <c r="G2" s="734"/>
      <c r="H2" s="734"/>
      <c r="I2" s="734"/>
      <c r="J2" s="734"/>
      <c r="K2" s="734"/>
      <c r="L2" s="734"/>
      <c r="M2" s="734"/>
      <c r="N2" s="734"/>
      <c r="O2" s="734"/>
      <c r="P2" s="734"/>
      <c r="Q2" s="734"/>
      <c r="R2" s="734"/>
      <c r="S2" s="734"/>
      <c r="T2" s="734"/>
      <c r="U2" s="734"/>
      <c r="V2" s="734"/>
      <c r="W2" s="734"/>
      <c r="X2" s="734"/>
      <c r="Y2" s="734"/>
      <c r="Z2" s="734"/>
      <c r="AA2" s="734"/>
      <c r="AB2" s="734"/>
      <c r="AC2" s="734"/>
      <c r="AD2" s="734"/>
      <c r="AE2" s="734"/>
      <c r="AF2" s="734"/>
      <c r="AG2" s="734"/>
      <c r="AH2" s="734"/>
      <c r="AI2" s="734"/>
      <c r="AJ2" s="734"/>
      <c r="AK2" s="734"/>
      <c r="AL2" s="734"/>
      <c r="AM2" s="734"/>
      <c r="AN2" s="734"/>
      <c r="AO2" s="734"/>
      <c r="AP2" s="734"/>
      <c r="AQ2" s="734"/>
      <c r="AR2" s="734"/>
      <c r="AS2" s="734"/>
      <c r="AT2" s="734"/>
      <c r="AU2" s="734"/>
      <c r="AV2" s="734"/>
      <c r="AW2" s="734"/>
      <c r="AX2" s="734"/>
      <c r="AY2" s="734"/>
      <c r="AZ2" s="734"/>
      <c r="BA2" s="734"/>
      <c r="BB2" s="734"/>
      <c r="BC2" s="734"/>
      <c r="BD2" s="734"/>
      <c r="BE2" s="734"/>
      <c r="BF2" s="734"/>
      <c r="BG2" s="734"/>
      <c r="BH2" s="734"/>
      <c r="BI2" s="734"/>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35" t="s">
        <v>354</v>
      </c>
      <c r="DK2" s="736"/>
      <c r="DL2" s="736"/>
      <c r="DM2" s="736"/>
      <c r="DN2" s="736"/>
      <c r="DO2" s="737"/>
      <c r="DP2" s="222"/>
      <c r="DQ2" s="735" t="s">
        <v>355</v>
      </c>
      <c r="DR2" s="736"/>
      <c r="DS2" s="736"/>
      <c r="DT2" s="736"/>
      <c r="DU2" s="736"/>
      <c r="DV2" s="736"/>
      <c r="DW2" s="736"/>
      <c r="DX2" s="736"/>
      <c r="DY2" s="736"/>
      <c r="DZ2" s="737"/>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
      <c r="A4" s="738" t="s">
        <v>356</v>
      </c>
      <c r="B4" s="738"/>
      <c r="C4" s="738"/>
      <c r="D4" s="738"/>
      <c r="E4" s="738"/>
      <c r="F4" s="738"/>
      <c r="G4" s="738"/>
      <c r="H4" s="738"/>
      <c r="I4" s="738"/>
      <c r="J4" s="738"/>
      <c r="K4" s="738"/>
      <c r="L4" s="738"/>
      <c r="M4" s="738"/>
      <c r="N4" s="738"/>
      <c r="O4" s="738"/>
      <c r="P4" s="738"/>
      <c r="Q4" s="738"/>
      <c r="R4" s="738"/>
      <c r="S4" s="738"/>
      <c r="T4" s="738"/>
      <c r="U4" s="738"/>
      <c r="V4" s="738"/>
      <c r="W4" s="738"/>
      <c r="X4" s="738"/>
      <c r="Y4" s="738"/>
      <c r="Z4" s="738"/>
      <c r="AA4" s="738"/>
      <c r="AB4" s="738"/>
      <c r="AC4" s="738"/>
      <c r="AD4" s="738"/>
      <c r="AE4" s="738"/>
      <c r="AF4" s="738"/>
      <c r="AG4" s="738"/>
      <c r="AH4" s="738"/>
      <c r="AI4" s="738"/>
      <c r="AJ4" s="738"/>
      <c r="AK4" s="738"/>
      <c r="AL4" s="738"/>
      <c r="AM4" s="738"/>
      <c r="AN4" s="738"/>
      <c r="AO4" s="738"/>
      <c r="AP4" s="738"/>
      <c r="AQ4" s="738"/>
      <c r="AR4" s="738"/>
      <c r="AS4" s="738"/>
      <c r="AT4" s="738"/>
      <c r="AU4" s="738"/>
      <c r="AV4" s="738"/>
      <c r="AW4" s="738"/>
      <c r="AX4" s="738"/>
      <c r="AY4" s="738"/>
      <c r="AZ4" s="226"/>
      <c r="BA4" s="226"/>
      <c r="BB4" s="226"/>
      <c r="BC4" s="226"/>
      <c r="BD4" s="226"/>
      <c r="BE4" s="227"/>
      <c r="BF4" s="227"/>
      <c r="BG4" s="227"/>
      <c r="BH4" s="227"/>
      <c r="BI4" s="227"/>
      <c r="BJ4" s="227"/>
      <c r="BK4" s="227"/>
      <c r="BL4" s="227"/>
      <c r="BM4" s="227"/>
      <c r="BN4" s="227"/>
      <c r="BO4" s="227"/>
      <c r="BP4" s="227"/>
      <c r="BQ4" s="739" t="s">
        <v>357</v>
      </c>
      <c r="BR4" s="739"/>
      <c r="BS4" s="739"/>
      <c r="BT4" s="739"/>
      <c r="BU4" s="739"/>
      <c r="BV4" s="739"/>
      <c r="BW4" s="739"/>
      <c r="BX4" s="739"/>
      <c r="BY4" s="739"/>
      <c r="BZ4" s="739"/>
      <c r="CA4" s="739"/>
      <c r="CB4" s="739"/>
      <c r="CC4" s="739"/>
      <c r="CD4" s="739"/>
      <c r="CE4" s="739"/>
      <c r="CF4" s="739"/>
      <c r="CG4" s="739"/>
      <c r="CH4" s="739"/>
      <c r="CI4" s="739"/>
      <c r="CJ4" s="739"/>
      <c r="CK4" s="739"/>
      <c r="CL4" s="739"/>
      <c r="CM4" s="739"/>
      <c r="CN4" s="739"/>
      <c r="CO4" s="739"/>
      <c r="CP4" s="739"/>
      <c r="CQ4" s="739"/>
      <c r="CR4" s="739"/>
      <c r="CS4" s="739"/>
      <c r="CT4" s="739"/>
      <c r="CU4" s="739"/>
      <c r="CV4" s="739"/>
      <c r="CW4" s="739"/>
      <c r="CX4" s="739"/>
      <c r="CY4" s="739"/>
      <c r="CZ4" s="739"/>
      <c r="DA4" s="739"/>
      <c r="DB4" s="739"/>
      <c r="DC4" s="739"/>
      <c r="DD4" s="739"/>
      <c r="DE4" s="739"/>
      <c r="DF4" s="739"/>
      <c r="DG4" s="739"/>
      <c r="DH4" s="739"/>
      <c r="DI4" s="739"/>
      <c r="DJ4" s="739"/>
      <c r="DK4" s="739"/>
      <c r="DL4" s="739"/>
      <c r="DM4" s="739"/>
      <c r="DN4" s="739"/>
      <c r="DO4" s="739"/>
      <c r="DP4" s="739"/>
      <c r="DQ4" s="739"/>
      <c r="DR4" s="739"/>
      <c r="DS4" s="739"/>
      <c r="DT4" s="739"/>
      <c r="DU4" s="739"/>
      <c r="DV4" s="739"/>
      <c r="DW4" s="739"/>
      <c r="DX4" s="739"/>
      <c r="DY4" s="739"/>
      <c r="DZ4" s="739"/>
      <c r="EA4" s="228"/>
    </row>
    <row r="5" spans="1:131" s="229" customFormat="1" ht="26.25" customHeight="1" x14ac:dyDescent="0.15">
      <c r="A5" s="740" t="s">
        <v>358</v>
      </c>
      <c r="B5" s="741"/>
      <c r="C5" s="741"/>
      <c r="D5" s="741"/>
      <c r="E5" s="741"/>
      <c r="F5" s="741"/>
      <c r="G5" s="741"/>
      <c r="H5" s="741"/>
      <c r="I5" s="741"/>
      <c r="J5" s="741"/>
      <c r="K5" s="741"/>
      <c r="L5" s="741"/>
      <c r="M5" s="741"/>
      <c r="N5" s="741"/>
      <c r="O5" s="741"/>
      <c r="P5" s="742"/>
      <c r="Q5" s="746" t="s">
        <v>359</v>
      </c>
      <c r="R5" s="747"/>
      <c r="S5" s="747"/>
      <c r="T5" s="747"/>
      <c r="U5" s="748"/>
      <c r="V5" s="746" t="s">
        <v>360</v>
      </c>
      <c r="W5" s="747"/>
      <c r="X5" s="747"/>
      <c r="Y5" s="747"/>
      <c r="Z5" s="748"/>
      <c r="AA5" s="746" t="s">
        <v>361</v>
      </c>
      <c r="AB5" s="747"/>
      <c r="AC5" s="747"/>
      <c r="AD5" s="747"/>
      <c r="AE5" s="747"/>
      <c r="AF5" s="752" t="s">
        <v>362</v>
      </c>
      <c r="AG5" s="747"/>
      <c r="AH5" s="747"/>
      <c r="AI5" s="747"/>
      <c r="AJ5" s="753"/>
      <c r="AK5" s="747" t="s">
        <v>363</v>
      </c>
      <c r="AL5" s="747"/>
      <c r="AM5" s="747"/>
      <c r="AN5" s="747"/>
      <c r="AO5" s="748"/>
      <c r="AP5" s="746" t="s">
        <v>364</v>
      </c>
      <c r="AQ5" s="747"/>
      <c r="AR5" s="747"/>
      <c r="AS5" s="747"/>
      <c r="AT5" s="748"/>
      <c r="AU5" s="746" t="s">
        <v>365</v>
      </c>
      <c r="AV5" s="747"/>
      <c r="AW5" s="747"/>
      <c r="AX5" s="747"/>
      <c r="AY5" s="753"/>
      <c r="AZ5" s="226"/>
      <c r="BA5" s="226"/>
      <c r="BB5" s="226"/>
      <c r="BC5" s="226"/>
      <c r="BD5" s="226"/>
      <c r="BE5" s="227"/>
      <c r="BF5" s="227"/>
      <c r="BG5" s="227"/>
      <c r="BH5" s="227"/>
      <c r="BI5" s="227"/>
      <c r="BJ5" s="227"/>
      <c r="BK5" s="227"/>
      <c r="BL5" s="227"/>
      <c r="BM5" s="227"/>
      <c r="BN5" s="227"/>
      <c r="BO5" s="227"/>
      <c r="BP5" s="227"/>
      <c r="BQ5" s="740" t="s">
        <v>366</v>
      </c>
      <c r="BR5" s="741"/>
      <c r="BS5" s="741"/>
      <c r="BT5" s="741"/>
      <c r="BU5" s="741"/>
      <c r="BV5" s="741"/>
      <c r="BW5" s="741"/>
      <c r="BX5" s="741"/>
      <c r="BY5" s="741"/>
      <c r="BZ5" s="741"/>
      <c r="CA5" s="741"/>
      <c r="CB5" s="741"/>
      <c r="CC5" s="741"/>
      <c r="CD5" s="741"/>
      <c r="CE5" s="741"/>
      <c r="CF5" s="741"/>
      <c r="CG5" s="742"/>
      <c r="CH5" s="746" t="s">
        <v>367</v>
      </c>
      <c r="CI5" s="747"/>
      <c r="CJ5" s="747"/>
      <c r="CK5" s="747"/>
      <c r="CL5" s="748"/>
      <c r="CM5" s="746" t="s">
        <v>368</v>
      </c>
      <c r="CN5" s="747"/>
      <c r="CO5" s="747"/>
      <c r="CP5" s="747"/>
      <c r="CQ5" s="748"/>
      <c r="CR5" s="746" t="s">
        <v>369</v>
      </c>
      <c r="CS5" s="747"/>
      <c r="CT5" s="747"/>
      <c r="CU5" s="747"/>
      <c r="CV5" s="748"/>
      <c r="CW5" s="746" t="s">
        <v>370</v>
      </c>
      <c r="CX5" s="747"/>
      <c r="CY5" s="747"/>
      <c r="CZ5" s="747"/>
      <c r="DA5" s="748"/>
      <c r="DB5" s="746" t="s">
        <v>371</v>
      </c>
      <c r="DC5" s="747"/>
      <c r="DD5" s="747"/>
      <c r="DE5" s="747"/>
      <c r="DF5" s="748"/>
      <c r="DG5" s="776" t="s">
        <v>372</v>
      </c>
      <c r="DH5" s="777"/>
      <c r="DI5" s="777"/>
      <c r="DJ5" s="777"/>
      <c r="DK5" s="778"/>
      <c r="DL5" s="776" t="s">
        <v>373</v>
      </c>
      <c r="DM5" s="777"/>
      <c r="DN5" s="777"/>
      <c r="DO5" s="777"/>
      <c r="DP5" s="778"/>
      <c r="DQ5" s="746" t="s">
        <v>374</v>
      </c>
      <c r="DR5" s="747"/>
      <c r="DS5" s="747"/>
      <c r="DT5" s="747"/>
      <c r="DU5" s="748"/>
      <c r="DV5" s="746" t="s">
        <v>365</v>
      </c>
      <c r="DW5" s="747"/>
      <c r="DX5" s="747"/>
      <c r="DY5" s="747"/>
      <c r="DZ5" s="753"/>
      <c r="EA5" s="228"/>
    </row>
    <row r="6" spans="1:131" s="229" customFormat="1" ht="26.25" customHeight="1" thickBot="1" x14ac:dyDescent="0.2">
      <c r="A6" s="743"/>
      <c r="B6" s="744"/>
      <c r="C6" s="744"/>
      <c r="D6" s="744"/>
      <c r="E6" s="744"/>
      <c r="F6" s="744"/>
      <c r="G6" s="744"/>
      <c r="H6" s="744"/>
      <c r="I6" s="744"/>
      <c r="J6" s="744"/>
      <c r="K6" s="744"/>
      <c r="L6" s="744"/>
      <c r="M6" s="744"/>
      <c r="N6" s="744"/>
      <c r="O6" s="744"/>
      <c r="P6" s="745"/>
      <c r="Q6" s="749"/>
      <c r="R6" s="750"/>
      <c r="S6" s="750"/>
      <c r="T6" s="750"/>
      <c r="U6" s="751"/>
      <c r="V6" s="749"/>
      <c r="W6" s="750"/>
      <c r="X6" s="750"/>
      <c r="Y6" s="750"/>
      <c r="Z6" s="751"/>
      <c r="AA6" s="749"/>
      <c r="AB6" s="750"/>
      <c r="AC6" s="750"/>
      <c r="AD6" s="750"/>
      <c r="AE6" s="750"/>
      <c r="AF6" s="754"/>
      <c r="AG6" s="750"/>
      <c r="AH6" s="750"/>
      <c r="AI6" s="750"/>
      <c r="AJ6" s="755"/>
      <c r="AK6" s="750"/>
      <c r="AL6" s="750"/>
      <c r="AM6" s="750"/>
      <c r="AN6" s="750"/>
      <c r="AO6" s="751"/>
      <c r="AP6" s="749"/>
      <c r="AQ6" s="750"/>
      <c r="AR6" s="750"/>
      <c r="AS6" s="750"/>
      <c r="AT6" s="751"/>
      <c r="AU6" s="749"/>
      <c r="AV6" s="750"/>
      <c r="AW6" s="750"/>
      <c r="AX6" s="750"/>
      <c r="AY6" s="755"/>
      <c r="AZ6" s="226"/>
      <c r="BA6" s="226"/>
      <c r="BB6" s="226"/>
      <c r="BC6" s="226"/>
      <c r="BD6" s="226"/>
      <c r="BE6" s="227"/>
      <c r="BF6" s="227"/>
      <c r="BG6" s="227"/>
      <c r="BH6" s="227"/>
      <c r="BI6" s="227"/>
      <c r="BJ6" s="227"/>
      <c r="BK6" s="227"/>
      <c r="BL6" s="227"/>
      <c r="BM6" s="227"/>
      <c r="BN6" s="227"/>
      <c r="BO6" s="227"/>
      <c r="BP6" s="227"/>
      <c r="BQ6" s="743"/>
      <c r="BR6" s="744"/>
      <c r="BS6" s="744"/>
      <c r="BT6" s="744"/>
      <c r="BU6" s="744"/>
      <c r="BV6" s="744"/>
      <c r="BW6" s="744"/>
      <c r="BX6" s="744"/>
      <c r="BY6" s="744"/>
      <c r="BZ6" s="744"/>
      <c r="CA6" s="744"/>
      <c r="CB6" s="744"/>
      <c r="CC6" s="744"/>
      <c r="CD6" s="744"/>
      <c r="CE6" s="744"/>
      <c r="CF6" s="744"/>
      <c r="CG6" s="745"/>
      <c r="CH6" s="749"/>
      <c r="CI6" s="750"/>
      <c r="CJ6" s="750"/>
      <c r="CK6" s="750"/>
      <c r="CL6" s="751"/>
      <c r="CM6" s="749"/>
      <c r="CN6" s="750"/>
      <c r="CO6" s="750"/>
      <c r="CP6" s="750"/>
      <c r="CQ6" s="751"/>
      <c r="CR6" s="749"/>
      <c r="CS6" s="750"/>
      <c r="CT6" s="750"/>
      <c r="CU6" s="750"/>
      <c r="CV6" s="751"/>
      <c r="CW6" s="749"/>
      <c r="CX6" s="750"/>
      <c r="CY6" s="750"/>
      <c r="CZ6" s="750"/>
      <c r="DA6" s="751"/>
      <c r="DB6" s="749"/>
      <c r="DC6" s="750"/>
      <c r="DD6" s="750"/>
      <c r="DE6" s="750"/>
      <c r="DF6" s="751"/>
      <c r="DG6" s="779"/>
      <c r="DH6" s="780"/>
      <c r="DI6" s="780"/>
      <c r="DJ6" s="780"/>
      <c r="DK6" s="781"/>
      <c r="DL6" s="779"/>
      <c r="DM6" s="780"/>
      <c r="DN6" s="780"/>
      <c r="DO6" s="780"/>
      <c r="DP6" s="781"/>
      <c r="DQ6" s="749"/>
      <c r="DR6" s="750"/>
      <c r="DS6" s="750"/>
      <c r="DT6" s="750"/>
      <c r="DU6" s="751"/>
      <c r="DV6" s="749"/>
      <c r="DW6" s="750"/>
      <c r="DX6" s="750"/>
      <c r="DY6" s="750"/>
      <c r="DZ6" s="755"/>
      <c r="EA6" s="228"/>
    </row>
    <row r="7" spans="1:131" s="229" customFormat="1" ht="26.25" customHeight="1" thickTop="1" x14ac:dyDescent="0.15">
      <c r="A7" s="230">
        <v>1</v>
      </c>
      <c r="B7" s="762" t="s">
        <v>375</v>
      </c>
      <c r="C7" s="763"/>
      <c r="D7" s="763"/>
      <c r="E7" s="763"/>
      <c r="F7" s="763"/>
      <c r="G7" s="763"/>
      <c r="H7" s="763"/>
      <c r="I7" s="763"/>
      <c r="J7" s="763"/>
      <c r="K7" s="763"/>
      <c r="L7" s="763"/>
      <c r="M7" s="763"/>
      <c r="N7" s="763"/>
      <c r="O7" s="763"/>
      <c r="P7" s="764"/>
      <c r="Q7" s="765">
        <v>9219</v>
      </c>
      <c r="R7" s="766"/>
      <c r="S7" s="766"/>
      <c r="T7" s="766"/>
      <c r="U7" s="766"/>
      <c r="V7" s="766">
        <v>9075</v>
      </c>
      <c r="W7" s="766"/>
      <c r="X7" s="766"/>
      <c r="Y7" s="766"/>
      <c r="Z7" s="766"/>
      <c r="AA7" s="766">
        <v>144</v>
      </c>
      <c r="AB7" s="766"/>
      <c r="AC7" s="766"/>
      <c r="AD7" s="766"/>
      <c r="AE7" s="767"/>
      <c r="AF7" s="768">
        <v>125</v>
      </c>
      <c r="AG7" s="769"/>
      <c r="AH7" s="769"/>
      <c r="AI7" s="769"/>
      <c r="AJ7" s="770"/>
      <c r="AK7" s="771">
        <v>99</v>
      </c>
      <c r="AL7" s="772"/>
      <c r="AM7" s="772"/>
      <c r="AN7" s="772"/>
      <c r="AO7" s="772"/>
      <c r="AP7" s="772">
        <v>9887</v>
      </c>
      <c r="AQ7" s="772"/>
      <c r="AR7" s="772"/>
      <c r="AS7" s="772"/>
      <c r="AT7" s="772"/>
      <c r="AU7" s="773"/>
      <c r="AV7" s="773"/>
      <c r="AW7" s="773"/>
      <c r="AX7" s="773"/>
      <c r="AY7" s="774"/>
      <c r="AZ7" s="226"/>
      <c r="BA7" s="226"/>
      <c r="BB7" s="226"/>
      <c r="BC7" s="226"/>
      <c r="BD7" s="226"/>
      <c r="BE7" s="227"/>
      <c r="BF7" s="227"/>
      <c r="BG7" s="227"/>
      <c r="BH7" s="227"/>
      <c r="BI7" s="227"/>
      <c r="BJ7" s="227"/>
      <c r="BK7" s="227"/>
      <c r="BL7" s="227"/>
      <c r="BM7" s="227"/>
      <c r="BN7" s="227"/>
      <c r="BO7" s="227"/>
      <c r="BP7" s="227"/>
      <c r="BQ7" s="230">
        <v>1</v>
      </c>
      <c r="BR7" s="231"/>
      <c r="BS7" s="759"/>
      <c r="BT7" s="760"/>
      <c r="BU7" s="760"/>
      <c r="BV7" s="760"/>
      <c r="BW7" s="760"/>
      <c r="BX7" s="760"/>
      <c r="BY7" s="760"/>
      <c r="BZ7" s="760"/>
      <c r="CA7" s="760"/>
      <c r="CB7" s="760"/>
      <c r="CC7" s="760"/>
      <c r="CD7" s="760"/>
      <c r="CE7" s="760"/>
      <c r="CF7" s="760"/>
      <c r="CG7" s="775"/>
      <c r="CH7" s="756"/>
      <c r="CI7" s="757"/>
      <c r="CJ7" s="757"/>
      <c r="CK7" s="757"/>
      <c r="CL7" s="758"/>
      <c r="CM7" s="756"/>
      <c r="CN7" s="757"/>
      <c r="CO7" s="757"/>
      <c r="CP7" s="757"/>
      <c r="CQ7" s="758"/>
      <c r="CR7" s="756"/>
      <c r="CS7" s="757"/>
      <c r="CT7" s="757"/>
      <c r="CU7" s="757"/>
      <c r="CV7" s="758"/>
      <c r="CW7" s="756"/>
      <c r="CX7" s="757"/>
      <c r="CY7" s="757"/>
      <c r="CZ7" s="757"/>
      <c r="DA7" s="758"/>
      <c r="DB7" s="756"/>
      <c r="DC7" s="757"/>
      <c r="DD7" s="757"/>
      <c r="DE7" s="757"/>
      <c r="DF7" s="758"/>
      <c r="DG7" s="756"/>
      <c r="DH7" s="757"/>
      <c r="DI7" s="757"/>
      <c r="DJ7" s="757"/>
      <c r="DK7" s="758"/>
      <c r="DL7" s="756"/>
      <c r="DM7" s="757"/>
      <c r="DN7" s="757"/>
      <c r="DO7" s="757"/>
      <c r="DP7" s="758"/>
      <c r="DQ7" s="756"/>
      <c r="DR7" s="757"/>
      <c r="DS7" s="757"/>
      <c r="DT7" s="757"/>
      <c r="DU7" s="758"/>
      <c r="DV7" s="759"/>
      <c r="DW7" s="760"/>
      <c r="DX7" s="760"/>
      <c r="DY7" s="760"/>
      <c r="DZ7" s="761"/>
      <c r="EA7" s="228"/>
    </row>
    <row r="8" spans="1:131" s="229" customFormat="1" ht="26.25" customHeight="1" x14ac:dyDescent="0.15">
      <c r="A8" s="232">
        <v>2</v>
      </c>
      <c r="B8" s="793"/>
      <c r="C8" s="794"/>
      <c r="D8" s="794"/>
      <c r="E8" s="794"/>
      <c r="F8" s="794"/>
      <c r="G8" s="794"/>
      <c r="H8" s="794"/>
      <c r="I8" s="794"/>
      <c r="J8" s="794"/>
      <c r="K8" s="794"/>
      <c r="L8" s="794"/>
      <c r="M8" s="794"/>
      <c r="N8" s="794"/>
      <c r="O8" s="794"/>
      <c r="P8" s="795"/>
      <c r="Q8" s="796"/>
      <c r="R8" s="797"/>
      <c r="S8" s="797"/>
      <c r="T8" s="797"/>
      <c r="U8" s="797"/>
      <c r="V8" s="797"/>
      <c r="W8" s="797"/>
      <c r="X8" s="797"/>
      <c r="Y8" s="797"/>
      <c r="Z8" s="797"/>
      <c r="AA8" s="797"/>
      <c r="AB8" s="797"/>
      <c r="AC8" s="797"/>
      <c r="AD8" s="797"/>
      <c r="AE8" s="798"/>
      <c r="AF8" s="799"/>
      <c r="AG8" s="800"/>
      <c r="AH8" s="800"/>
      <c r="AI8" s="800"/>
      <c r="AJ8" s="801"/>
      <c r="AK8" s="782"/>
      <c r="AL8" s="783"/>
      <c r="AM8" s="783"/>
      <c r="AN8" s="783"/>
      <c r="AO8" s="783"/>
      <c r="AP8" s="783"/>
      <c r="AQ8" s="783"/>
      <c r="AR8" s="783"/>
      <c r="AS8" s="783"/>
      <c r="AT8" s="783"/>
      <c r="AU8" s="784"/>
      <c r="AV8" s="784"/>
      <c r="AW8" s="784"/>
      <c r="AX8" s="784"/>
      <c r="AY8" s="785"/>
      <c r="AZ8" s="226"/>
      <c r="BA8" s="226"/>
      <c r="BB8" s="226"/>
      <c r="BC8" s="226"/>
      <c r="BD8" s="226"/>
      <c r="BE8" s="227"/>
      <c r="BF8" s="227"/>
      <c r="BG8" s="227"/>
      <c r="BH8" s="227"/>
      <c r="BI8" s="227"/>
      <c r="BJ8" s="227"/>
      <c r="BK8" s="227"/>
      <c r="BL8" s="227"/>
      <c r="BM8" s="227"/>
      <c r="BN8" s="227"/>
      <c r="BO8" s="227"/>
      <c r="BP8" s="227"/>
      <c r="BQ8" s="232">
        <v>2</v>
      </c>
      <c r="BR8" s="233"/>
      <c r="BS8" s="786"/>
      <c r="BT8" s="787"/>
      <c r="BU8" s="787"/>
      <c r="BV8" s="787"/>
      <c r="BW8" s="787"/>
      <c r="BX8" s="787"/>
      <c r="BY8" s="787"/>
      <c r="BZ8" s="787"/>
      <c r="CA8" s="787"/>
      <c r="CB8" s="787"/>
      <c r="CC8" s="787"/>
      <c r="CD8" s="787"/>
      <c r="CE8" s="787"/>
      <c r="CF8" s="787"/>
      <c r="CG8" s="788"/>
      <c r="CH8" s="789"/>
      <c r="CI8" s="790"/>
      <c r="CJ8" s="790"/>
      <c r="CK8" s="790"/>
      <c r="CL8" s="791"/>
      <c r="CM8" s="789"/>
      <c r="CN8" s="790"/>
      <c r="CO8" s="790"/>
      <c r="CP8" s="790"/>
      <c r="CQ8" s="791"/>
      <c r="CR8" s="789"/>
      <c r="CS8" s="790"/>
      <c r="CT8" s="790"/>
      <c r="CU8" s="790"/>
      <c r="CV8" s="791"/>
      <c r="CW8" s="789"/>
      <c r="CX8" s="790"/>
      <c r="CY8" s="790"/>
      <c r="CZ8" s="790"/>
      <c r="DA8" s="791"/>
      <c r="DB8" s="789"/>
      <c r="DC8" s="790"/>
      <c r="DD8" s="790"/>
      <c r="DE8" s="790"/>
      <c r="DF8" s="791"/>
      <c r="DG8" s="789"/>
      <c r="DH8" s="790"/>
      <c r="DI8" s="790"/>
      <c r="DJ8" s="790"/>
      <c r="DK8" s="791"/>
      <c r="DL8" s="789"/>
      <c r="DM8" s="790"/>
      <c r="DN8" s="790"/>
      <c r="DO8" s="790"/>
      <c r="DP8" s="791"/>
      <c r="DQ8" s="789"/>
      <c r="DR8" s="790"/>
      <c r="DS8" s="790"/>
      <c r="DT8" s="790"/>
      <c r="DU8" s="791"/>
      <c r="DV8" s="786"/>
      <c r="DW8" s="787"/>
      <c r="DX8" s="787"/>
      <c r="DY8" s="787"/>
      <c r="DZ8" s="792"/>
      <c r="EA8" s="228"/>
    </row>
    <row r="9" spans="1:131" s="229" customFormat="1" ht="26.25" customHeight="1" x14ac:dyDescent="0.15">
      <c r="A9" s="232">
        <v>3</v>
      </c>
      <c r="B9" s="793"/>
      <c r="C9" s="794"/>
      <c r="D9" s="794"/>
      <c r="E9" s="794"/>
      <c r="F9" s="794"/>
      <c r="G9" s="794"/>
      <c r="H9" s="794"/>
      <c r="I9" s="794"/>
      <c r="J9" s="794"/>
      <c r="K9" s="794"/>
      <c r="L9" s="794"/>
      <c r="M9" s="794"/>
      <c r="N9" s="794"/>
      <c r="O9" s="794"/>
      <c r="P9" s="795"/>
      <c r="Q9" s="796"/>
      <c r="R9" s="797"/>
      <c r="S9" s="797"/>
      <c r="T9" s="797"/>
      <c r="U9" s="797"/>
      <c r="V9" s="797"/>
      <c r="W9" s="797"/>
      <c r="X9" s="797"/>
      <c r="Y9" s="797"/>
      <c r="Z9" s="797"/>
      <c r="AA9" s="797"/>
      <c r="AB9" s="797"/>
      <c r="AC9" s="797"/>
      <c r="AD9" s="797"/>
      <c r="AE9" s="798"/>
      <c r="AF9" s="799"/>
      <c r="AG9" s="800"/>
      <c r="AH9" s="800"/>
      <c r="AI9" s="800"/>
      <c r="AJ9" s="801"/>
      <c r="AK9" s="782"/>
      <c r="AL9" s="783"/>
      <c r="AM9" s="783"/>
      <c r="AN9" s="783"/>
      <c r="AO9" s="783"/>
      <c r="AP9" s="783"/>
      <c r="AQ9" s="783"/>
      <c r="AR9" s="783"/>
      <c r="AS9" s="783"/>
      <c r="AT9" s="783"/>
      <c r="AU9" s="784"/>
      <c r="AV9" s="784"/>
      <c r="AW9" s="784"/>
      <c r="AX9" s="784"/>
      <c r="AY9" s="785"/>
      <c r="AZ9" s="226"/>
      <c r="BA9" s="226"/>
      <c r="BB9" s="226"/>
      <c r="BC9" s="226"/>
      <c r="BD9" s="226"/>
      <c r="BE9" s="227"/>
      <c r="BF9" s="227"/>
      <c r="BG9" s="227"/>
      <c r="BH9" s="227"/>
      <c r="BI9" s="227"/>
      <c r="BJ9" s="227"/>
      <c r="BK9" s="227"/>
      <c r="BL9" s="227"/>
      <c r="BM9" s="227"/>
      <c r="BN9" s="227"/>
      <c r="BO9" s="227"/>
      <c r="BP9" s="227"/>
      <c r="BQ9" s="232">
        <v>3</v>
      </c>
      <c r="BR9" s="233"/>
      <c r="BS9" s="786"/>
      <c r="BT9" s="787"/>
      <c r="BU9" s="787"/>
      <c r="BV9" s="787"/>
      <c r="BW9" s="787"/>
      <c r="BX9" s="787"/>
      <c r="BY9" s="787"/>
      <c r="BZ9" s="787"/>
      <c r="CA9" s="787"/>
      <c r="CB9" s="787"/>
      <c r="CC9" s="787"/>
      <c r="CD9" s="787"/>
      <c r="CE9" s="787"/>
      <c r="CF9" s="787"/>
      <c r="CG9" s="788"/>
      <c r="CH9" s="789"/>
      <c r="CI9" s="790"/>
      <c r="CJ9" s="790"/>
      <c r="CK9" s="790"/>
      <c r="CL9" s="791"/>
      <c r="CM9" s="789"/>
      <c r="CN9" s="790"/>
      <c r="CO9" s="790"/>
      <c r="CP9" s="790"/>
      <c r="CQ9" s="791"/>
      <c r="CR9" s="789"/>
      <c r="CS9" s="790"/>
      <c r="CT9" s="790"/>
      <c r="CU9" s="790"/>
      <c r="CV9" s="791"/>
      <c r="CW9" s="789"/>
      <c r="CX9" s="790"/>
      <c r="CY9" s="790"/>
      <c r="CZ9" s="790"/>
      <c r="DA9" s="791"/>
      <c r="DB9" s="789"/>
      <c r="DC9" s="790"/>
      <c r="DD9" s="790"/>
      <c r="DE9" s="790"/>
      <c r="DF9" s="791"/>
      <c r="DG9" s="789"/>
      <c r="DH9" s="790"/>
      <c r="DI9" s="790"/>
      <c r="DJ9" s="790"/>
      <c r="DK9" s="791"/>
      <c r="DL9" s="789"/>
      <c r="DM9" s="790"/>
      <c r="DN9" s="790"/>
      <c r="DO9" s="790"/>
      <c r="DP9" s="791"/>
      <c r="DQ9" s="789"/>
      <c r="DR9" s="790"/>
      <c r="DS9" s="790"/>
      <c r="DT9" s="790"/>
      <c r="DU9" s="791"/>
      <c r="DV9" s="786"/>
      <c r="DW9" s="787"/>
      <c r="DX9" s="787"/>
      <c r="DY9" s="787"/>
      <c r="DZ9" s="792"/>
      <c r="EA9" s="228"/>
    </row>
    <row r="10" spans="1:131" s="229" customFormat="1" ht="26.25" customHeight="1" x14ac:dyDescent="0.15">
      <c r="A10" s="232">
        <v>4</v>
      </c>
      <c r="B10" s="793"/>
      <c r="C10" s="794"/>
      <c r="D10" s="794"/>
      <c r="E10" s="794"/>
      <c r="F10" s="794"/>
      <c r="G10" s="794"/>
      <c r="H10" s="794"/>
      <c r="I10" s="794"/>
      <c r="J10" s="794"/>
      <c r="K10" s="794"/>
      <c r="L10" s="794"/>
      <c r="M10" s="794"/>
      <c r="N10" s="794"/>
      <c r="O10" s="794"/>
      <c r="P10" s="795"/>
      <c r="Q10" s="796"/>
      <c r="R10" s="797"/>
      <c r="S10" s="797"/>
      <c r="T10" s="797"/>
      <c r="U10" s="797"/>
      <c r="V10" s="797"/>
      <c r="W10" s="797"/>
      <c r="X10" s="797"/>
      <c r="Y10" s="797"/>
      <c r="Z10" s="797"/>
      <c r="AA10" s="797"/>
      <c r="AB10" s="797"/>
      <c r="AC10" s="797"/>
      <c r="AD10" s="797"/>
      <c r="AE10" s="798"/>
      <c r="AF10" s="799"/>
      <c r="AG10" s="800"/>
      <c r="AH10" s="800"/>
      <c r="AI10" s="800"/>
      <c r="AJ10" s="801"/>
      <c r="AK10" s="782"/>
      <c r="AL10" s="783"/>
      <c r="AM10" s="783"/>
      <c r="AN10" s="783"/>
      <c r="AO10" s="783"/>
      <c r="AP10" s="783"/>
      <c r="AQ10" s="783"/>
      <c r="AR10" s="783"/>
      <c r="AS10" s="783"/>
      <c r="AT10" s="783"/>
      <c r="AU10" s="784"/>
      <c r="AV10" s="784"/>
      <c r="AW10" s="784"/>
      <c r="AX10" s="784"/>
      <c r="AY10" s="785"/>
      <c r="AZ10" s="226"/>
      <c r="BA10" s="226"/>
      <c r="BB10" s="226"/>
      <c r="BC10" s="226"/>
      <c r="BD10" s="226"/>
      <c r="BE10" s="227"/>
      <c r="BF10" s="227"/>
      <c r="BG10" s="227"/>
      <c r="BH10" s="227"/>
      <c r="BI10" s="227"/>
      <c r="BJ10" s="227"/>
      <c r="BK10" s="227"/>
      <c r="BL10" s="227"/>
      <c r="BM10" s="227"/>
      <c r="BN10" s="227"/>
      <c r="BO10" s="227"/>
      <c r="BP10" s="227"/>
      <c r="BQ10" s="232">
        <v>4</v>
      </c>
      <c r="BR10" s="233"/>
      <c r="BS10" s="786"/>
      <c r="BT10" s="787"/>
      <c r="BU10" s="787"/>
      <c r="BV10" s="787"/>
      <c r="BW10" s="787"/>
      <c r="BX10" s="787"/>
      <c r="BY10" s="787"/>
      <c r="BZ10" s="787"/>
      <c r="CA10" s="787"/>
      <c r="CB10" s="787"/>
      <c r="CC10" s="787"/>
      <c r="CD10" s="787"/>
      <c r="CE10" s="787"/>
      <c r="CF10" s="787"/>
      <c r="CG10" s="788"/>
      <c r="CH10" s="789"/>
      <c r="CI10" s="790"/>
      <c r="CJ10" s="790"/>
      <c r="CK10" s="790"/>
      <c r="CL10" s="791"/>
      <c r="CM10" s="789"/>
      <c r="CN10" s="790"/>
      <c r="CO10" s="790"/>
      <c r="CP10" s="790"/>
      <c r="CQ10" s="791"/>
      <c r="CR10" s="789"/>
      <c r="CS10" s="790"/>
      <c r="CT10" s="790"/>
      <c r="CU10" s="790"/>
      <c r="CV10" s="791"/>
      <c r="CW10" s="789"/>
      <c r="CX10" s="790"/>
      <c r="CY10" s="790"/>
      <c r="CZ10" s="790"/>
      <c r="DA10" s="791"/>
      <c r="DB10" s="789"/>
      <c r="DC10" s="790"/>
      <c r="DD10" s="790"/>
      <c r="DE10" s="790"/>
      <c r="DF10" s="791"/>
      <c r="DG10" s="789"/>
      <c r="DH10" s="790"/>
      <c r="DI10" s="790"/>
      <c r="DJ10" s="790"/>
      <c r="DK10" s="791"/>
      <c r="DL10" s="789"/>
      <c r="DM10" s="790"/>
      <c r="DN10" s="790"/>
      <c r="DO10" s="790"/>
      <c r="DP10" s="791"/>
      <c r="DQ10" s="789"/>
      <c r="DR10" s="790"/>
      <c r="DS10" s="790"/>
      <c r="DT10" s="790"/>
      <c r="DU10" s="791"/>
      <c r="DV10" s="786"/>
      <c r="DW10" s="787"/>
      <c r="DX10" s="787"/>
      <c r="DY10" s="787"/>
      <c r="DZ10" s="792"/>
      <c r="EA10" s="228"/>
    </row>
    <row r="11" spans="1:131" s="229" customFormat="1" ht="26.25" customHeight="1" x14ac:dyDescent="0.15">
      <c r="A11" s="232">
        <v>5</v>
      </c>
      <c r="B11" s="793"/>
      <c r="C11" s="794"/>
      <c r="D11" s="794"/>
      <c r="E11" s="794"/>
      <c r="F11" s="794"/>
      <c r="G11" s="794"/>
      <c r="H11" s="794"/>
      <c r="I11" s="794"/>
      <c r="J11" s="794"/>
      <c r="K11" s="794"/>
      <c r="L11" s="794"/>
      <c r="M11" s="794"/>
      <c r="N11" s="794"/>
      <c r="O11" s="794"/>
      <c r="P11" s="795"/>
      <c r="Q11" s="796"/>
      <c r="R11" s="797"/>
      <c r="S11" s="797"/>
      <c r="T11" s="797"/>
      <c r="U11" s="797"/>
      <c r="V11" s="797"/>
      <c r="W11" s="797"/>
      <c r="X11" s="797"/>
      <c r="Y11" s="797"/>
      <c r="Z11" s="797"/>
      <c r="AA11" s="797"/>
      <c r="AB11" s="797"/>
      <c r="AC11" s="797"/>
      <c r="AD11" s="797"/>
      <c r="AE11" s="798"/>
      <c r="AF11" s="799"/>
      <c r="AG11" s="800"/>
      <c r="AH11" s="800"/>
      <c r="AI11" s="800"/>
      <c r="AJ11" s="801"/>
      <c r="AK11" s="782"/>
      <c r="AL11" s="783"/>
      <c r="AM11" s="783"/>
      <c r="AN11" s="783"/>
      <c r="AO11" s="783"/>
      <c r="AP11" s="783"/>
      <c r="AQ11" s="783"/>
      <c r="AR11" s="783"/>
      <c r="AS11" s="783"/>
      <c r="AT11" s="783"/>
      <c r="AU11" s="784"/>
      <c r="AV11" s="784"/>
      <c r="AW11" s="784"/>
      <c r="AX11" s="784"/>
      <c r="AY11" s="785"/>
      <c r="AZ11" s="226"/>
      <c r="BA11" s="226"/>
      <c r="BB11" s="226"/>
      <c r="BC11" s="226"/>
      <c r="BD11" s="226"/>
      <c r="BE11" s="227"/>
      <c r="BF11" s="227"/>
      <c r="BG11" s="227"/>
      <c r="BH11" s="227"/>
      <c r="BI11" s="227"/>
      <c r="BJ11" s="227"/>
      <c r="BK11" s="227"/>
      <c r="BL11" s="227"/>
      <c r="BM11" s="227"/>
      <c r="BN11" s="227"/>
      <c r="BO11" s="227"/>
      <c r="BP11" s="227"/>
      <c r="BQ11" s="232">
        <v>5</v>
      </c>
      <c r="BR11" s="233"/>
      <c r="BS11" s="786"/>
      <c r="BT11" s="787"/>
      <c r="BU11" s="787"/>
      <c r="BV11" s="787"/>
      <c r="BW11" s="787"/>
      <c r="BX11" s="787"/>
      <c r="BY11" s="787"/>
      <c r="BZ11" s="787"/>
      <c r="CA11" s="787"/>
      <c r="CB11" s="787"/>
      <c r="CC11" s="787"/>
      <c r="CD11" s="787"/>
      <c r="CE11" s="787"/>
      <c r="CF11" s="787"/>
      <c r="CG11" s="788"/>
      <c r="CH11" s="789"/>
      <c r="CI11" s="790"/>
      <c r="CJ11" s="790"/>
      <c r="CK11" s="790"/>
      <c r="CL11" s="791"/>
      <c r="CM11" s="789"/>
      <c r="CN11" s="790"/>
      <c r="CO11" s="790"/>
      <c r="CP11" s="790"/>
      <c r="CQ11" s="791"/>
      <c r="CR11" s="789"/>
      <c r="CS11" s="790"/>
      <c r="CT11" s="790"/>
      <c r="CU11" s="790"/>
      <c r="CV11" s="791"/>
      <c r="CW11" s="789"/>
      <c r="CX11" s="790"/>
      <c r="CY11" s="790"/>
      <c r="CZ11" s="790"/>
      <c r="DA11" s="791"/>
      <c r="DB11" s="789"/>
      <c r="DC11" s="790"/>
      <c r="DD11" s="790"/>
      <c r="DE11" s="790"/>
      <c r="DF11" s="791"/>
      <c r="DG11" s="789"/>
      <c r="DH11" s="790"/>
      <c r="DI11" s="790"/>
      <c r="DJ11" s="790"/>
      <c r="DK11" s="791"/>
      <c r="DL11" s="789"/>
      <c r="DM11" s="790"/>
      <c r="DN11" s="790"/>
      <c r="DO11" s="790"/>
      <c r="DP11" s="791"/>
      <c r="DQ11" s="789"/>
      <c r="DR11" s="790"/>
      <c r="DS11" s="790"/>
      <c r="DT11" s="790"/>
      <c r="DU11" s="791"/>
      <c r="DV11" s="786"/>
      <c r="DW11" s="787"/>
      <c r="DX11" s="787"/>
      <c r="DY11" s="787"/>
      <c r="DZ11" s="792"/>
      <c r="EA11" s="228"/>
    </row>
    <row r="12" spans="1:131" s="229" customFormat="1" ht="26.25" customHeight="1" x14ac:dyDescent="0.15">
      <c r="A12" s="232">
        <v>6</v>
      </c>
      <c r="B12" s="793"/>
      <c r="C12" s="794"/>
      <c r="D12" s="794"/>
      <c r="E12" s="794"/>
      <c r="F12" s="794"/>
      <c r="G12" s="794"/>
      <c r="H12" s="794"/>
      <c r="I12" s="794"/>
      <c r="J12" s="794"/>
      <c r="K12" s="794"/>
      <c r="L12" s="794"/>
      <c r="M12" s="794"/>
      <c r="N12" s="794"/>
      <c r="O12" s="794"/>
      <c r="P12" s="795"/>
      <c r="Q12" s="796"/>
      <c r="R12" s="797"/>
      <c r="S12" s="797"/>
      <c r="T12" s="797"/>
      <c r="U12" s="797"/>
      <c r="V12" s="797"/>
      <c r="W12" s="797"/>
      <c r="X12" s="797"/>
      <c r="Y12" s="797"/>
      <c r="Z12" s="797"/>
      <c r="AA12" s="797"/>
      <c r="AB12" s="797"/>
      <c r="AC12" s="797"/>
      <c r="AD12" s="797"/>
      <c r="AE12" s="798"/>
      <c r="AF12" s="799"/>
      <c r="AG12" s="800"/>
      <c r="AH12" s="800"/>
      <c r="AI12" s="800"/>
      <c r="AJ12" s="801"/>
      <c r="AK12" s="782"/>
      <c r="AL12" s="783"/>
      <c r="AM12" s="783"/>
      <c r="AN12" s="783"/>
      <c r="AO12" s="783"/>
      <c r="AP12" s="783"/>
      <c r="AQ12" s="783"/>
      <c r="AR12" s="783"/>
      <c r="AS12" s="783"/>
      <c r="AT12" s="783"/>
      <c r="AU12" s="784"/>
      <c r="AV12" s="784"/>
      <c r="AW12" s="784"/>
      <c r="AX12" s="784"/>
      <c r="AY12" s="785"/>
      <c r="AZ12" s="226"/>
      <c r="BA12" s="226"/>
      <c r="BB12" s="226"/>
      <c r="BC12" s="226"/>
      <c r="BD12" s="226"/>
      <c r="BE12" s="227"/>
      <c r="BF12" s="227"/>
      <c r="BG12" s="227"/>
      <c r="BH12" s="227"/>
      <c r="BI12" s="227"/>
      <c r="BJ12" s="227"/>
      <c r="BK12" s="227"/>
      <c r="BL12" s="227"/>
      <c r="BM12" s="227"/>
      <c r="BN12" s="227"/>
      <c r="BO12" s="227"/>
      <c r="BP12" s="227"/>
      <c r="BQ12" s="232">
        <v>6</v>
      </c>
      <c r="BR12" s="233"/>
      <c r="BS12" s="786"/>
      <c r="BT12" s="787"/>
      <c r="BU12" s="787"/>
      <c r="BV12" s="787"/>
      <c r="BW12" s="787"/>
      <c r="BX12" s="787"/>
      <c r="BY12" s="787"/>
      <c r="BZ12" s="787"/>
      <c r="CA12" s="787"/>
      <c r="CB12" s="787"/>
      <c r="CC12" s="787"/>
      <c r="CD12" s="787"/>
      <c r="CE12" s="787"/>
      <c r="CF12" s="787"/>
      <c r="CG12" s="788"/>
      <c r="CH12" s="789"/>
      <c r="CI12" s="790"/>
      <c r="CJ12" s="790"/>
      <c r="CK12" s="790"/>
      <c r="CL12" s="791"/>
      <c r="CM12" s="789"/>
      <c r="CN12" s="790"/>
      <c r="CO12" s="790"/>
      <c r="CP12" s="790"/>
      <c r="CQ12" s="791"/>
      <c r="CR12" s="789"/>
      <c r="CS12" s="790"/>
      <c r="CT12" s="790"/>
      <c r="CU12" s="790"/>
      <c r="CV12" s="791"/>
      <c r="CW12" s="789"/>
      <c r="CX12" s="790"/>
      <c r="CY12" s="790"/>
      <c r="CZ12" s="790"/>
      <c r="DA12" s="791"/>
      <c r="DB12" s="789"/>
      <c r="DC12" s="790"/>
      <c r="DD12" s="790"/>
      <c r="DE12" s="790"/>
      <c r="DF12" s="791"/>
      <c r="DG12" s="789"/>
      <c r="DH12" s="790"/>
      <c r="DI12" s="790"/>
      <c r="DJ12" s="790"/>
      <c r="DK12" s="791"/>
      <c r="DL12" s="789"/>
      <c r="DM12" s="790"/>
      <c r="DN12" s="790"/>
      <c r="DO12" s="790"/>
      <c r="DP12" s="791"/>
      <c r="DQ12" s="789"/>
      <c r="DR12" s="790"/>
      <c r="DS12" s="790"/>
      <c r="DT12" s="790"/>
      <c r="DU12" s="791"/>
      <c r="DV12" s="786"/>
      <c r="DW12" s="787"/>
      <c r="DX12" s="787"/>
      <c r="DY12" s="787"/>
      <c r="DZ12" s="792"/>
      <c r="EA12" s="228"/>
    </row>
    <row r="13" spans="1:131" s="229" customFormat="1" ht="26.25" customHeight="1" x14ac:dyDescent="0.15">
      <c r="A13" s="232">
        <v>7</v>
      </c>
      <c r="B13" s="793"/>
      <c r="C13" s="794"/>
      <c r="D13" s="794"/>
      <c r="E13" s="794"/>
      <c r="F13" s="794"/>
      <c r="G13" s="794"/>
      <c r="H13" s="794"/>
      <c r="I13" s="794"/>
      <c r="J13" s="794"/>
      <c r="K13" s="794"/>
      <c r="L13" s="794"/>
      <c r="M13" s="794"/>
      <c r="N13" s="794"/>
      <c r="O13" s="794"/>
      <c r="P13" s="795"/>
      <c r="Q13" s="796"/>
      <c r="R13" s="797"/>
      <c r="S13" s="797"/>
      <c r="T13" s="797"/>
      <c r="U13" s="797"/>
      <c r="V13" s="797"/>
      <c r="W13" s="797"/>
      <c r="X13" s="797"/>
      <c r="Y13" s="797"/>
      <c r="Z13" s="797"/>
      <c r="AA13" s="797"/>
      <c r="AB13" s="797"/>
      <c r="AC13" s="797"/>
      <c r="AD13" s="797"/>
      <c r="AE13" s="798"/>
      <c r="AF13" s="799"/>
      <c r="AG13" s="800"/>
      <c r="AH13" s="800"/>
      <c r="AI13" s="800"/>
      <c r="AJ13" s="801"/>
      <c r="AK13" s="782"/>
      <c r="AL13" s="783"/>
      <c r="AM13" s="783"/>
      <c r="AN13" s="783"/>
      <c r="AO13" s="783"/>
      <c r="AP13" s="783"/>
      <c r="AQ13" s="783"/>
      <c r="AR13" s="783"/>
      <c r="AS13" s="783"/>
      <c r="AT13" s="783"/>
      <c r="AU13" s="784"/>
      <c r="AV13" s="784"/>
      <c r="AW13" s="784"/>
      <c r="AX13" s="784"/>
      <c r="AY13" s="785"/>
      <c r="AZ13" s="226"/>
      <c r="BA13" s="226"/>
      <c r="BB13" s="226"/>
      <c r="BC13" s="226"/>
      <c r="BD13" s="226"/>
      <c r="BE13" s="227"/>
      <c r="BF13" s="227"/>
      <c r="BG13" s="227"/>
      <c r="BH13" s="227"/>
      <c r="BI13" s="227"/>
      <c r="BJ13" s="227"/>
      <c r="BK13" s="227"/>
      <c r="BL13" s="227"/>
      <c r="BM13" s="227"/>
      <c r="BN13" s="227"/>
      <c r="BO13" s="227"/>
      <c r="BP13" s="227"/>
      <c r="BQ13" s="232">
        <v>7</v>
      </c>
      <c r="BR13" s="233"/>
      <c r="BS13" s="786"/>
      <c r="BT13" s="787"/>
      <c r="BU13" s="787"/>
      <c r="BV13" s="787"/>
      <c r="BW13" s="787"/>
      <c r="BX13" s="787"/>
      <c r="BY13" s="787"/>
      <c r="BZ13" s="787"/>
      <c r="CA13" s="787"/>
      <c r="CB13" s="787"/>
      <c r="CC13" s="787"/>
      <c r="CD13" s="787"/>
      <c r="CE13" s="787"/>
      <c r="CF13" s="787"/>
      <c r="CG13" s="788"/>
      <c r="CH13" s="789"/>
      <c r="CI13" s="790"/>
      <c r="CJ13" s="790"/>
      <c r="CK13" s="790"/>
      <c r="CL13" s="791"/>
      <c r="CM13" s="789"/>
      <c r="CN13" s="790"/>
      <c r="CO13" s="790"/>
      <c r="CP13" s="790"/>
      <c r="CQ13" s="791"/>
      <c r="CR13" s="789"/>
      <c r="CS13" s="790"/>
      <c r="CT13" s="790"/>
      <c r="CU13" s="790"/>
      <c r="CV13" s="791"/>
      <c r="CW13" s="789"/>
      <c r="CX13" s="790"/>
      <c r="CY13" s="790"/>
      <c r="CZ13" s="790"/>
      <c r="DA13" s="791"/>
      <c r="DB13" s="789"/>
      <c r="DC13" s="790"/>
      <c r="DD13" s="790"/>
      <c r="DE13" s="790"/>
      <c r="DF13" s="791"/>
      <c r="DG13" s="789"/>
      <c r="DH13" s="790"/>
      <c r="DI13" s="790"/>
      <c r="DJ13" s="790"/>
      <c r="DK13" s="791"/>
      <c r="DL13" s="789"/>
      <c r="DM13" s="790"/>
      <c r="DN13" s="790"/>
      <c r="DO13" s="790"/>
      <c r="DP13" s="791"/>
      <c r="DQ13" s="789"/>
      <c r="DR13" s="790"/>
      <c r="DS13" s="790"/>
      <c r="DT13" s="790"/>
      <c r="DU13" s="791"/>
      <c r="DV13" s="786"/>
      <c r="DW13" s="787"/>
      <c r="DX13" s="787"/>
      <c r="DY13" s="787"/>
      <c r="DZ13" s="792"/>
      <c r="EA13" s="228"/>
    </row>
    <row r="14" spans="1:131" s="229" customFormat="1" ht="26.25" customHeight="1" x14ac:dyDescent="0.15">
      <c r="A14" s="232">
        <v>8</v>
      </c>
      <c r="B14" s="793"/>
      <c r="C14" s="794"/>
      <c r="D14" s="794"/>
      <c r="E14" s="794"/>
      <c r="F14" s="794"/>
      <c r="G14" s="794"/>
      <c r="H14" s="794"/>
      <c r="I14" s="794"/>
      <c r="J14" s="794"/>
      <c r="K14" s="794"/>
      <c r="L14" s="794"/>
      <c r="M14" s="794"/>
      <c r="N14" s="794"/>
      <c r="O14" s="794"/>
      <c r="P14" s="795"/>
      <c r="Q14" s="796"/>
      <c r="R14" s="797"/>
      <c r="S14" s="797"/>
      <c r="T14" s="797"/>
      <c r="U14" s="797"/>
      <c r="V14" s="797"/>
      <c r="W14" s="797"/>
      <c r="X14" s="797"/>
      <c r="Y14" s="797"/>
      <c r="Z14" s="797"/>
      <c r="AA14" s="797"/>
      <c r="AB14" s="797"/>
      <c r="AC14" s="797"/>
      <c r="AD14" s="797"/>
      <c r="AE14" s="798"/>
      <c r="AF14" s="799"/>
      <c r="AG14" s="800"/>
      <c r="AH14" s="800"/>
      <c r="AI14" s="800"/>
      <c r="AJ14" s="801"/>
      <c r="AK14" s="782"/>
      <c r="AL14" s="783"/>
      <c r="AM14" s="783"/>
      <c r="AN14" s="783"/>
      <c r="AO14" s="783"/>
      <c r="AP14" s="783"/>
      <c r="AQ14" s="783"/>
      <c r="AR14" s="783"/>
      <c r="AS14" s="783"/>
      <c r="AT14" s="783"/>
      <c r="AU14" s="784"/>
      <c r="AV14" s="784"/>
      <c r="AW14" s="784"/>
      <c r="AX14" s="784"/>
      <c r="AY14" s="785"/>
      <c r="AZ14" s="226"/>
      <c r="BA14" s="226"/>
      <c r="BB14" s="226"/>
      <c r="BC14" s="226"/>
      <c r="BD14" s="226"/>
      <c r="BE14" s="227"/>
      <c r="BF14" s="227"/>
      <c r="BG14" s="227"/>
      <c r="BH14" s="227"/>
      <c r="BI14" s="227"/>
      <c r="BJ14" s="227"/>
      <c r="BK14" s="227"/>
      <c r="BL14" s="227"/>
      <c r="BM14" s="227"/>
      <c r="BN14" s="227"/>
      <c r="BO14" s="227"/>
      <c r="BP14" s="227"/>
      <c r="BQ14" s="232">
        <v>8</v>
      </c>
      <c r="BR14" s="233"/>
      <c r="BS14" s="786"/>
      <c r="BT14" s="787"/>
      <c r="BU14" s="787"/>
      <c r="BV14" s="787"/>
      <c r="BW14" s="787"/>
      <c r="BX14" s="787"/>
      <c r="BY14" s="787"/>
      <c r="BZ14" s="787"/>
      <c r="CA14" s="787"/>
      <c r="CB14" s="787"/>
      <c r="CC14" s="787"/>
      <c r="CD14" s="787"/>
      <c r="CE14" s="787"/>
      <c r="CF14" s="787"/>
      <c r="CG14" s="788"/>
      <c r="CH14" s="789"/>
      <c r="CI14" s="790"/>
      <c r="CJ14" s="790"/>
      <c r="CK14" s="790"/>
      <c r="CL14" s="791"/>
      <c r="CM14" s="789"/>
      <c r="CN14" s="790"/>
      <c r="CO14" s="790"/>
      <c r="CP14" s="790"/>
      <c r="CQ14" s="791"/>
      <c r="CR14" s="789"/>
      <c r="CS14" s="790"/>
      <c r="CT14" s="790"/>
      <c r="CU14" s="790"/>
      <c r="CV14" s="791"/>
      <c r="CW14" s="789"/>
      <c r="CX14" s="790"/>
      <c r="CY14" s="790"/>
      <c r="CZ14" s="790"/>
      <c r="DA14" s="791"/>
      <c r="DB14" s="789"/>
      <c r="DC14" s="790"/>
      <c r="DD14" s="790"/>
      <c r="DE14" s="790"/>
      <c r="DF14" s="791"/>
      <c r="DG14" s="789"/>
      <c r="DH14" s="790"/>
      <c r="DI14" s="790"/>
      <c r="DJ14" s="790"/>
      <c r="DK14" s="791"/>
      <c r="DL14" s="789"/>
      <c r="DM14" s="790"/>
      <c r="DN14" s="790"/>
      <c r="DO14" s="790"/>
      <c r="DP14" s="791"/>
      <c r="DQ14" s="789"/>
      <c r="DR14" s="790"/>
      <c r="DS14" s="790"/>
      <c r="DT14" s="790"/>
      <c r="DU14" s="791"/>
      <c r="DV14" s="786"/>
      <c r="DW14" s="787"/>
      <c r="DX14" s="787"/>
      <c r="DY14" s="787"/>
      <c r="DZ14" s="792"/>
      <c r="EA14" s="228"/>
    </row>
    <row r="15" spans="1:131" s="229" customFormat="1" ht="26.25" customHeight="1" x14ac:dyDescent="0.15">
      <c r="A15" s="232">
        <v>9</v>
      </c>
      <c r="B15" s="793"/>
      <c r="C15" s="794"/>
      <c r="D15" s="794"/>
      <c r="E15" s="794"/>
      <c r="F15" s="794"/>
      <c r="G15" s="794"/>
      <c r="H15" s="794"/>
      <c r="I15" s="794"/>
      <c r="J15" s="794"/>
      <c r="K15" s="794"/>
      <c r="L15" s="794"/>
      <c r="M15" s="794"/>
      <c r="N15" s="794"/>
      <c r="O15" s="794"/>
      <c r="P15" s="795"/>
      <c r="Q15" s="796"/>
      <c r="R15" s="797"/>
      <c r="S15" s="797"/>
      <c r="T15" s="797"/>
      <c r="U15" s="797"/>
      <c r="V15" s="797"/>
      <c r="W15" s="797"/>
      <c r="X15" s="797"/>
      <c r="Y15" s="797"/>
      <c r="Z15" s="797"/>
      <c r="AA15" s="797"/>
      <c r="AB15" s="797"/>
      <c r="AC15" s="797"/>
      <c r="AD15" s="797"/>
      <c r="AE15" s="798"/>
      <c r="AF15" s="799"/>
      <c r="AG15" s="800"/>
      <c r="AH15" s="800"/>
      <c r="AI15" s="800"/>
      <c r="AJ15" s="801"/>
      <c r="AK15" s="782"/>
      <c r="AL15" s="783"/>
      <c r="AM15" s="783"/>
      <c r="AN15" s="783"/>
      <c r="AO15" s="783"/>
      <c r="AP15" s="783"/>
      <c r="AQ15" s="783"/>
      <c r="AR15" s="783"/>
      <c r="AS15" s="783"/>
      <c r="AT15" s="783"/>
      <c r="AU15" s="784"/>
      <c r="AV15" s="784"/>
      <c r="AW15" s="784"/>
      <c r="AX15" s="784"/>
      <c r="AY15" s="785"/>
      <c r="AZ15" s="226"/>
      <c r="BA15" s="226"/>
      <c r="BB15" s="226"/>
      <c r="BC15" s="226"/>
      <c r="BD15" s="226"/>
      <c r="BE15" s="227"/>
      <c r="BF15" s="227"/>
      <c r="BG15" s="227"/>
      <c r="BH15" s="227"/>
      <c r="BI15" s="227"/>
      <c r="BJ15" s="227"/>
      <c r="BK15" s="227"/>
      <c r="BL15" s="227"/>
      <c r="BM15" s="227"/>
      <c r="BN15" s="227"/>
      <c r="BO15" s="227"/>
      <c r="BP15" s="227"/>
      <c r="BQ15" s="232">
        <v>9</v>
      </c>
      <c r="BR15" s="233"/>
      <c r="BS15" s="786"/>
      <c r="BT15" s="787"/>
      <c r="BU15" s="787"/>
      <c r="BV15" s="787"/>
      <c r="BW15" s="787"/>
      <c r="BX15" s="787"/>
      <c r="BY15" s="787"/>
      <c r="BZ15" s="787"/>
      <c r="CA15" s="787"/>
      <c r="CB15" s="787"/>
      <c r="CC15" s="787"/>
      <c r="CD15" s="787"/>
      <c r="CE15" s="787"/>
      <c r="CF15" s="787"/>
      <c r="CG15" s="788"/>
      <c r="CH15" s="789"/>
      <c r="CI15" s="790"/>
      <c r="CJ15" s="790"/>
      <c r="CK15" s="790"/>
      <c r="CL15" s="791"/>
      <c r="CM15" s="789"/>
      <c r="CN15" s="790"/>
      <c r="CO15" s="790"/>
      <c r="CP15" s="790"/>
      <c r="CQ15" s="791"/>
      <c r="CR15" s="789"/>
      <c r="CS15" s="790"/>
      <c r="CT15" s="790"/>
      <c r="CU15" s="790"/>
      <c r="CV15" s="791"/>
      <c r="CW15" s="789"/>
      <c r="CX15" s="790"/>
      <c r="CY15" s="790"/>
      <c r="CZ15" s="790"/>
      <c r="DA15" s="791"/>
      <c r="DB15" s="789"/>
      <c r="DC15" s="790"/>
      <c r="DD15" s="790"/>
      <c r="DE15" s="790"/>
      <c r="DF15" s="791"/>
      <c r="DG15" s="789"/>
      <c r="DH15" s="790"/>
      <c r="DI15" s="790"/>
      <c r="DJ15" s="790"/>
      <c r="DK15" s="791"/>
      <c r="DL15" s="789"/>
      <c r="DM15" s="790"/>
      <c r="DN15" s="790"/>
      <c r="DO15" s="790"/>
      <c r="DP15" s="791"/>
      <c r="DQ15" s="789"/>
      <c r="DR15" s="790"/>
      <c r="DS15" s="790"/>
      <c r="DT15" s="790"/>
      <c r="DU15" s="791"/>
      <c r="DV15" s="786"/>
      <c r="DW15" s="787"/>
      <c r="DX15" s="787"/>
      <c r="DY15" s="787"/>
      <c r="DZ15" s="792"/>
      <c r="EA15" s="228"/>
    </row>
    <row r="16" spans="1:131" s="229" customFormat="1" ht="26.25" customHeight="1" x14ac:dyDescent="0.15">
      <c r="A16" s="232">
        <v>10</v>
      </c>
      <c r="B16" s="793"/>
      <c r="C16" s="794"/>
      <c r="D16" s="794"/>
      <c r="E16" s="794"/>
      <c r="F16" s="794"/>
      <c r="G16" s="794"/>
      <c r="H16" s="794"/>
      <c r="I16" s="794"/>
      <c r="J16" s="794"/>
      <c r="K16" s="794"/>
      <c r="L16" s="794"/>
      <c r="M16" s="794"/>
      <c r="N16" s="794"/>
      <c r="O16" s="794"/>
      <c r="P16" s="795"/>
      <c r="Q16" s="796"/>
      <c r="R16" s="797"/>
      <c r="S16" s="797"/>
      <c r="T16" s="797"/>
      <c r="U16" s="797"/>
      <c r="V16" s="797"/>
      <c r="W16" s="797"/>
      <c r="X16" s="797"/>
      <c r="Y16" s="797"/>
      <c r="Z16" s="797"/>
      <c r="AA16" s="797"/>
      <c r="AB16" s="797"/>
      <c r="AC16" s="797"/>
      <c r="AD16" s="797"/>
      <c r="AE16" s="798"/>
      <c r="AF16" s="799"/>
      <c r="AG16" s="800"/>
      <c r="AH16" s="800"/>
      <c r="AI16" s="800"/>
      <c r="AJ16" s="801"/>
      <c r="AK16" s="782"/>
      <c r="AL16" s="783"/>
      <c r="AM16" s="783"/>
      <c r="AN16" s="783"/>
      <c r="AO16" s="783"/>
      <c r="AP16" s="783"/>
      <c r="AQ16" s="783"/>
      <c r="AR16" s="783"/>
      <c r="AS16" s="783"/>
      <c r="AT16" s="783"/>
      <c r="AU16" s="784"/>
      <c r="AV16" s="784"/>
      <c r="AW16" s="784"/>
      <c r="AX16" s="784"/>
      <c r="AY16" s="785"/>
      <c r="AZ16" s="226"/>
      <c r="BA16" s="226"/>
      <c r="BB16" s="226"/>
      <c r="BC16" s="226"/>
      <c r="BD16" s="226"/>
      <c r="BE16" s="227"/>
      <c r="BF16" s="227"/>
      <c r="BG16" s="227"/>
      <c r="BH16" s="227"/>
      <c r="BI16" s="227"/>
      <c r="BJ16" s="227"/>
      <c r="BK16" s="227"/>
      <c r="BL16" s="227"/>
      <c r="BM16" s="227"/>
      <c r="BN16" s="227"/>
      <c r="BO16" s="227"/>
      <c r="BP16" s="227"/>
      <c r="BQ16" s="232">
        <v>10</v>
      </c>
      <c r="BR16" s="233"/>
      <c r="BS16" s="786"/>
      <c r="BT16" s="787"/>
      <c r="BU16" s="787"/>
      <c r="BV16" s="787"/>
      <c r="BW16" s="787"/>
      <c r="BX16" s="787"/>
      <c r="BY16" s="787"/>
      <c r="BZ16" s="787"/>
      <c r="CA16" s="787"/>
      <c r="CB16" s="787"/>
      <c r="CC16" s="787"/>
      <c r="CD16" s="787"/>
      <c r="CE16" s="787"/>
      <c r="CF16" s="787"/>
      <c r="CG16" s="788"/>
      <c r="CH16" s="789"/>
      <c r="CI16" s="790"/>
      <c r="CJ16" s="790"/>
      <c r="CK16" s="790"/>
      <c r="CL16" s="791"/>
      <c r="CM16" s="789"/>
      <c r="CN16" s="790"/>
      <c r="CO16" s="790"/>
      <c r="CP16" s="790"/>
      <c r="CQ16" s="791"/>
      <c r="CR16" s="789"/>
      <c r="CS16" s="790"/>
      <c r="CT16" s="790"/>
      <c r="CU16" s="790"/>
      <c r="CV16" s="791"/>
      <c r="CW16" s="789"/>
      <c r="CX16" s="790"/>
      <c r="CY16" s="790"/>
      <c r="CZ16" s="790"/>
      <c r="DA16" s="791"/>
      <c r="DB16" s="789"/>
      <c r="DC16" s="790"/>
      <c r="DD16" s="790"/>
      <c r="DE16" s="790"/>
      <c r="DF16" s="791"/>
      <c r="DG16" s="789"/>
      <c r="DH16" s="790"/>
      <c r="DI16" s="790"/>
      <c r="DJ16" s="790"/>
      <c r="DK16" s="791"/>
      <c r="DL16" s="789"/>
      <c r="DM16" s="790"/>
      <c r="DN16" s="790"/>
      <c r="DO16" s="790"/>
      <c r="DP16" s="791"/>
      <c r="DQ16" s="789"/>
      <c r="DR16" s="790"/>
      <c r="DS16" s="790"/>
      <c r="DT16" s="790"/>
      <c r="DU16" s="791"/>
      <c r="DV16" s="786"/>
      <c r="DW16" s="787"/>
      <c r="DX16" s="787"/>
      <c r="DY16" s="787"/>
      <c r="DZ16" s="792"/>
      <c r="EA16" s="228"/>
    </row>
    <row r="17" spans="1:131" s="229" customFormat="1" ht="26.25" customHeight="1" x14ac:dyDescent="0.15">
      <c r="A17" s="232">
        <v>11</v>
      </c>
      <c r="B17" s="793"/>
      <c r="C17" s="794"/>
      <c r="D17" s="794"/>
      <c r="E17" s="794"/>
      <c r="F17" s="794"/>
      <c r="G17" s="794"/>
      <c r="H17" s="794"/>
      <c r="I17" s="794"/>
      <c r="J17" s="794"/>
      <c r="K17" s="794"/>
      <c r="L17" s="794"/>
      <c r="M17" s="794"/>
      <c r="N17" s="794"/>
      <c r="O17" s="794"/>
      <c r="P17" s="795"/>
      <c r="Q17" s="796"/>
      <c r="R17" s="797"/>
      <c r="S17" s="797"/>
      <c r="T17" s="797"/>
      <c r="U17" s="797"/>
      <c r="V17" s="797"/>
      <c r="W17" s="797"/>
      <c r="X17" s="797"/>
      <c r="Y17" s="797"/>
      <c r="Z17" s="797"/>
      <c r="AA17" s="797"/>
      <c r="AB17" s="797"/>
      <c r="AC17" s="797"/>
      <c r="AD17" s="797"/>
      <c r="AE17" s="798"/>
      <c r="AF17" s="799"/>
      <c r="AG17" s="800"/>
      <c r="AH17" s="800"/>
      <c r="AI17" s="800"/>
      <c r="AJ17" s="801"/>
      <c r="AK17" s="782"/>
      <c r="AL17" s="783"/>
      <c r="AM17" s="783"/>
      <c r="AN17" s="783"/>
      <c r="AO17" s="783"/>
      <c r="AP17" s="783"/>
      <c r="AQ17" s="783"/>
      <c r="AR17" s="783"/>
      <c r="AS17" s="783"/>
      <c r="AT17" s="783"/>
      <c r="AU17" s="784"/>
      <c r="AV17" s="784"/>
      <c r="AW17" s="784"/>
      <c r="AX17" s="784"/>
      <c r="AY17" s="785"/>
      <c r="AZ17" s="226"/>
      <c r="BA17" s="226"/>
      <c r="BB17" s="226"/>
      <c r="BC17" s="226"/>
      <c r="BD17" s="226"/>
      <c r="BE17" s="227"/>
      <c r="BF17" s="227"/>
      <c r="BG17" s="227"/>
      <c r="BH17" s="227"/>
      <c r="BI17" s="227"/>
      <c r="BJ17" s="227"/>
      <c r="BK17" s="227"/>
      <c r="BL17" s="227"/>
      <c r="BM17" s="227"/>
      <c r="BN17" s="227"/>
      <c r="BO17" s="227"/>
      <c r="BP17" s="227"/>
      <c r="BQ17" s="232">
        <v>11</v>
      </c>
      <c r="BR17" s="233"/>
      <c r="BS17" s="786"/>
      <c r="BT17" s="787"/>
      <c r="BU17" s="787"/>
      <c r="BV17" s="787"/>
      <c r="BW17" s="787"/>
      <c r="BX17" s="787"/>
      <c r="BY17" s="787"/>
      <c r="BZ17" s="787"/>
      <c r="CA17" s="787"/>
      <c r="CB17" s="787"/>
      <c r="CC17" s="787"/>
      <c r="CD17" s="787"/>
      <c r="CE17" s="787"/>
      <c r="CF17" s="787"/>
      <c r="CG17" s="788"/>
      <c r="CH17" s="789"/>
      <c r="CI17" s="790"/>
      <c r="CJ17" s="790"/>
      <c r="CK17" s="790"/>
      <c r="CL17" s="791"/>
      <c r="CM17" s="789"/>
      <c r="CN17" s="790"/>
      <c r="CO17" s="790"/>
      <c r="CP17" s="790"/>
      <c r="CQ17" s="791"/>
      <c r="CR17" s="789"/>
      <c r="CS17" s="790"/>
      <c r="CT17" s="790"/>
      <c r="CU17" s="790"/>
      <c r="CV17" s="791"/>
      <c r="CW17" s="789"/>
      <c r="CX17" s="790"/>
      <c r="CY17" s="790"/>
      <c r="CZ17" s="790"/>
      <c r="DA17" s="791"/>
      <c r="DB17" s="789"/>
      <c r="DC17" s="790"/>
      <c r="DD17" s="790"/>
      <c r="DE17" s="790"/>
      <c r="DF17" s="791"/>
      <c r="DG17" s="789"/>
      <c r="DH17" s="790"/>
      <c r="DI17" s="790"/>
      <c r="DJ17" s="790"/>
      <c r="DK17" s="791"/>
      <c r="DL17" s="789"/>
      <c r="DM17" s="790"/>
      <c r="DN17" s="790"/>
      <c r="DO17" s="790"/>
      <c r="DP17" s="791"/>
      <c r="DQ17" s="789"/>
      <c r="DR17" s="790"/>
      <c r="DS17" s="790"/>
      <c r="DT17" s="790"/>
      <c r="DU17" s="791"/>
      <c r="DV17" s="786"/>
      <c r="DW17" s="787"/>
      <c r="DX17" s="787"/>
      <c r="DY17" s="787"/>
      <c r="DZ17" s="792"/>
      <c r="EA17" s="228"/>
    </row>
    <row r="18" spans="1:131" s="229" customFormat="1" ht="26.25" customHeight="1" x14ac:dyDescent="0.15">
      <c r="A18" s="232">
        <v>12</v>
      </c>
      <c r="B18" s="793"/>
      <c r="C18" s="794"/>
      <c r="D18" s="794"/>
      <c r="E18" s="794"/>
      <c r="F18" s="794"/>
      <c r="G18" s="794"/>
      <c r="H18" s="794"/>
      <c r="I18" s="794"/>
      <c r="J18" s="794"/>
      <c r="K18" s="794"/>
      <c r="L18" s="794"/>
      <c r="M18" s="794"/>
      <c r="N18" s="794"/>
      <c r="O18" s="794"/>
      <c r="P18" s="795"/>
      <c r="Q18" s="796"/>
      <c r="R18" s="797"/>
      <c r="S18" s="797"/>
      <c r="T18" s="797"/>
      <c r="U18" s="797"/>
      <c r="V18" s="797"/>
      <c r="W18" s="797"/>
      <c r="X18" s="797"/>
      <c r="Y18" s="797"/>
      <c r="Z18" s="797"/>
      <c r="AA18" s="797"/>
      <c r="AB18" s="797"/>
      <c r="AC18" s="797"/>
      <c r="AD18" s="797"/>
      <c r="AE18" s="798"/>
      <c r="AF18" s="799"/>
      <c r="AG18" s="800"/>
      <c r="AH18" s="800"/>
      <c r="AI18" s="800"/>
      <c r="AJ18" s="801"/>
      <c r="AK18" s="782"/>
      <c r="AL18" s="783"/>
      <c r="AM18" s="783"/>
      <c r="AN18" s="783"/>
      <c r="AO18" s="783"/>
      <c r="AP18" s="783"/>
      <c r="AQ18" s="783"/>
      <c r="AR18" s="783"/>
      <c r="AS18" s="783"/>
      <c r="AT18" s="783"/>
      <c r="AU18" s="784"/>
      <c r="AV18" s="784"/>
      <c r="AW18" s="784"/>
      <c r="AX18" s="784"/>
      <c r="AY18" s="785"/>
      <c r="AZ18" s="226"/>
      <c r="BA18" s="226"/>
      <c r="BB18" s="226"/>
      <c r="BC18" s="226"/>
      <c r="BD18" s="226"/>
      <c r="BE18" s="227"/>
      <c r="BF18" s="227"/>
      <c r="BG18" s="227"/>
      <c r="BH18" s="227"/>
      <c r="BI18" s="227"/>
      <c r="BJ18" s="227"/>
      <c r="BK18" s="227"/>
      <c r="BL18" s="227"/>
      <c r="BM18" s="227"/>
      <c r="BN18" s="227"/>
      <c r="BO18" s="227"/>
      <c r="BP18" s="227"/>
      <c r="BQ18" s="232">
        <v>12</v>
      </c>
      <c r="BR18" s="233"/>
      <c r="BS18" s="786"/>
      <c r="BT18" s="787"/>
      <c r="BU18" s="787"/>
      <c r="BV18" s="787"/>
      <c r="BW18" s="787"/>
      <c r="BX18" s="787"/>
      <c r="BY18" s="787"/>
      <c r="BZ18" s="787"/>
      <c r="CA18" s="787"/>
      <c r="CB18" s="787"/>
      <c r="CC18" s="787"/>
      <c r="CD18" s="787"/>
      <c r="CE18" s="787"/>
      <c r="CF18" s="787"/>
      <c r="CG18" s="788"/>
      <c r="CH18" s="789"/>
      <c r="CI18" s="790"/>
      <c r="CJ18" s="790"/>
      <c r="CK18" s="790"/>
      <c r="CL18" s="791"/>
      <c r="CM18" s="789"/>
      <c r="CN18" s="790"/>
      <c r="CO18" s="790"/>
      <c r="CP18" s="790"/>
      <c r="CQ18" s="791"/>
      <c r="CR18" s="789"/>
      <c r="CS18" s="790"/>
      <c r="CT18" s="790"/>
      <c r="CU18" s="790"/>
      <c r="CV18" s="791"/>
      <c r="CW18" s="789"/>
      <c r="CX18" s="790"/>
      <c r="CY18" s="790"/>
      <c r="CZ18" s="790"/>
      <c r="DA18" s="791"/>
      <c r="DB18" s="789"/>
      <c r="DC18" s="790"/>
      <c r="DD18" s="790"/>
      <c r="DE18" s="790"/>
      <c r="DF18" s="791"/>
      <c r="DG18" s="789"/>
      <c r="DH18" s="790"/>
      <c r="DI18" s="790"/>
      <c r="DJ18" s="790"/>
      <c r="DK18" s="791"/>
      <c r="DL18" s="789"/>
      <c r="DM18" s="790"/>
      <c r="DN18" s="790"/>
      <c r="DO18" s="790"/>
      <c r="DP18" s="791"/>
      <c r="DQ18" s="789"/>
      <c r="DR18" s="790"/>
      <c r="DS18" s="790"/>
      <c r="DT18" s="790"/>
      <c r="DU18" s="791"/>
      <c r="DV18" s="786"/>
      <c r="DW18" s="787"/>
      <c r="DX18" s="787"/>
      <c r="DY18" s="787"/>
      <c r="DZ18" s="792"/>
      <c r="EA18" s="228"/>
    </row>
    <row r="19" spans="1:131" s="229" customFormat="1" ht="26.25" customHeight="1" x14ac:dyDescent="0.15">
      <c r="A19" s="232">
        <v>13</v>
      </c>
      <c r="B19" s="793"/>
      <c r="C19" s="794"/>
      <c r="D19" s="794"/>
      <c r="E19" s="794"/>
      <c r="F19" s="794"/>
      <c r="G19" s="794"/>
      <c r="H19" s="794"/>
      <c r="I19" s="794"/>
      <c r="J19" s="794"/>
      <c r="K19" s="794"/>
      <c r="L19" s="794"/>
      <c r="M19" s="794"/>
      <c r="N19" s="794"/>
      <c r="O19" s="794"/>
      <c r="P19" s="795"/>
      <c r="Q19" s="796"/>
      <c r="R19" s="797"/>
      <c r="S19" s="797"/>
      <c r="T19" s="797"/>
      <c r="U19" s="797"/>
      <c r="V19" s="797"/>
      <c r="W19" s="797"/>
      <c r="X19" s="797"/>
      <c r="Y19" s="797"/>
      <c r="Z19" s="797"/>
      <c r="AA19" s="797"/>
      <c r="AB19" s="797"/>
      <c r="AC19" s="797"/>
      <c r="AD19" s="797"/>
      <c r="AE19" s="798"/>
      <c r="AF19" s="799"/>
      <c r="AG19" s="800"/>
      <c r="AH19" s="800"/>
      <c r="AI19" s="800"/>
      <c r="AJ19" s="801"/>
      <c r="AK19" s="782"/>
      <c r="AL19" s="783"/>
      <c r="AM19" s="783"/>
      <c r="AN19" s="783"/>
      <c r="AO19" s="783"/>
      <c r="AP19" s="783"/>
      <c r="AQ19" s="783"/>
      <c r="AR19" s="783"/>
      <c r="AS19" s="783"/>
      <c r="AT19" s="783"/>
      <c r="AU19" s="784"/>
      <c r="AV19" s="784"/>
      <c r="AW19" s="784"/>
      <c r="AX19" s="784"/>
      <c r="AY19" s="785"/>
      <c r="AZ19" s="226"/>
      <c r="BA19" s="226"/>
      <c r="BB19" s="226"/>
      <c r="BC19" s="226"/>
      <c r="BD19" s="226"/>
      <c r="BE19" s="227"/>
      <c r="BF19" s="227"/>
      <c r="BG19" s="227"/>
      <c r="BH19" s="227"/>
      <c r="BI19" s="227"/>
      <c r="BJ19" s="227"/>
      <c r="BK19" s="227"/>
      <c r="BL19" s="227"/>
      <c r="BM19" s="227"/>
      <c r="BN19" s="227"/>
      <c r="BO19" s="227"/>
      <c r="BP19" s="227"/>
      <c r="BQ19" s="232">
        <v>13</v>
      </c>
      <c r="BR19" s="233"/>
      <c r="BS19" s="786"/>
      <c r="BT19" s="787"/>
      <c r="BU19" s="787"/>
      <c r="BV19" s="787"/>
      <c r="BW19" s="787"/>
      <c r="BX19" s="787"/>
      <c r="BY19" s="787"/>
      <c r="BZ19" s="787"/>
      <c r="CA19" s="787"/>
      <c r="CB19" s="787"/>
      <c r="CC19" s="787"/>
      <c r="CD19" s="787"/>
      <c r="CE19" s="787"/>
      <c r="CF19" s="787"/>
      <c r="CG19" s="788"/>
      <c r="CH19" s="789"/>
      <c r="CI19" s="790"/>
      <c r="CJ19" s="790"/>
      <c r="CK19" s="790"/>
      <c r="CL19" s="791"/>
      <c r="CM19" s="789"/>
      <c r="CN19" s="790"/>
      <c r="CO19" s="790"/>
      <c r="CP19" s="790"/>
      <c r="CQ19" s="791"/>
      <c r="CR19" s="789"/>
      <c r="CS19" s="790"/>
      <c r="CT19" s="790"/>
      <c r="CU19" s="790"/>
      <c r="CV19" s="791"/>
      <c r="CW19" s="789"/>
      <c r="CX19" s="790"/>
      <c r="CY19" s="790"/>
      <c r="CZ19" s="790"/>
      <c r="DA19" s="791"/>
      <c r="DB19" s="789"/>
      <c r="DC19" s="790"/>
      <c r="DD19" s="790"/>
      <c r="DE19" s="790"/>
      <c r="DF19" s="791"/>
      <c r="DG19" s="789"/>
      <c r="DH19" s="790"/>
      <c r="DI19" s="790"/>
      <c r="DJ19" s="790"/>
      <c r="DK19" s="791"/>
      <c r="DL19" s="789"/>
      <c r="DM19" s="790"/>
      <c r="DN19" s="790"/>
      <c r="DO19" s="790"/>
      <c r="DP19" s="791"/>
      <c r="DQ19" s="789"/>
      <c r="DR19" s="790"/>
      <c r="DS19" s="790"/>
      <c r="DT19" s="790"/>
      <c r="DU19" s="791"/>
      <c r="DV19" s="786"/>
      <c r="DW19" s="787"/>
      <c r="DX19" s="787"/>
      <c r="DY19" s="787"/>
      <c r="DZ19" s="792"/>
      <c r="EA19" s="228"/>
    </row>
    <row r="20" spans="1:131" s="229" customFormat="1" ht="26.25" customHeight="1" x14ac:dyDescent="0.15">
      <c r="A20" s="232">
        <v>14</v>
      </c>
      <c r="B20" s="793"/>
      <c r="C20" s="794"/>
      <c r="D20" s="794"/>
      <c r="E20" s="794"/>
      <c r="F20" s="794"/>
      <c r="G20" s="794"/>
      <c r="H20" s="794"/>
      <c r="I20" s="794"/>
      <c r="J20" s="794"/>
      <c r="K20" s="794"/>
      <c r="L20" s="794"/>
      <c r="M20" s="794"/>
      <c r="N20" s="794"/>
      <c r="O20" s="794"/>
      <c r="P20" s="795"/>
      <c r="Q20" s="796"/>
      <c r="R20" s="797"/>
      <c r="S20" s="797"/>
      <c r="T20" s="797"/>
      <c r="U20" s="797"/>
      <c r="V20" s="797"/>
      <c r="W20" s="797"/>
      <c r="X20" s="797"/>
      <c r="Y20" s="797"/>
      <c r="Z20" s="797"/>
      <c r="AA20" s="797"/>
      <c r="AB20" s="797"/>
      <c r="AC20" s="797"/>
      <c r="AD20" s="797"/>
      <c r="AE20" s="798"/>
      <c r="AF20" s="799"/>
      <c r="AG20" s="800"/>
      <c r="AH20" s="800"/>
      <c r="AI20" s="800"/>
      <c r="AJ20" s="801"/>
      <c r="AK20" s="782"/>
      <c r="AL20" s="783"/>
      <c r="AM20" s="783"/>
      <c r="AN20" s="783"/>
      <c r="AO20" s="783"/>
      <c r="AP20" s="783"/>
      <c r="AQ20" s="783"/>
      <c r="AR20" s="783"/>
      <c r="AS20" s="783"/>
      <c r="AT20" s="783"/>
      <c r="AU20" s="784"/>
      <c r="AV20" s="784"/>
      <c r="AW20" s="784"/>
      <c r="AX20" s="784"/>
      <c r="AY20" s="785"/>
      <c r="AZ20" s="226"/>
      <c r="BA20" s="226"/>
      <c r="BB20" s="226"/>
      <c r="BC20" s="226"/>
      <c r="BD20" s="226"/>
      <c r="BE20" s="227"/>
      <c r="BF20" s="227"/>
      <c r="BG20" s="227"/>
      <c r="BH20" s="227"/>
      <c r="BI20" s="227"/>
      <c r="BJ20" s="227"/>
      <c r="BK20" s="227"/>
      <c r="BL20" s="227"/>
      <c r="BM20" s="227"/>
      <c r="BN20" s="227"/>
      <c r="BO20" s="227"/>
      <c r="BP20" s="227"/>
      <c r="BQ20" s="232">
        <v>14</v>
      </c>
      <c r="BR20" s="233"/>
      <c r="BS20" s="786"/>
      <c r="BT20" s="787"/>
      <c r="BU20" s="787"/>
      <c r="BV20" s="787"/>
      <c r="BW20" s="787"/>
      <c r="BX20" s="787"/>
      <c r="BY20" s="787"/>
      <c r="BZ20" s="787"/>
      <c r="CA20" s="787"/>
      <c r="CB20" s="787"/>
      <c r="CC20" s="787"/>
      <c r="CD20" s="787"/>
      <c r="CE20" s="787"/>
      <c r="CF20" s="787"/>
      <c r="CG20" s="788"/>
      <c r="CH20" s="789"/>
      <c r="CI20" s="790"/>
      <c r="CJ20" s="790"/>
      <c r="CK20" s="790"/>
      <c r="CL20" s="791"/>
      <c r="CM20" s="789"/>
      <c r="CN20" s="790"/>
      <c r="CO20" s="790"/>
      <c r="CP20" s="790"/>
      <c r="CQ20" s="791"/>
      <c r="CR20" s="789"/>
      <c r="CS20" s="790"/>
      <c r="CT20" s="790"/>
      <c r="CU20" s="790"/>
      <c r="CV20" s="791"/>
      <c r="CW20" s="789"/>
      <c r="CX20" s="790"/>
      <c r="CY20" s="790"/>
      <c r="CZ20" s="790"/>
      <c r="DA20" s="791"/>
      <c r="DB20" s="789"/>
      <c r="DC20" s="790"/>
      <c r="DD20" s="790"/>
      <c r="DE20" s="790"/>
      <c r="DF20" s="791"/>
      <c r="DG20" s="789"/>
      <c r="DH20" s="790"/>
      <c r="DI20" s="790"/>
      <c r="DJ20" s="790"/>
      <c r="DK20" s="791"/>
      <c r="DL20" s="789"/>
      <c r="DM20" s="790"/>
      <c r="DN20" s="790"/>
      <c r="DO20" s="790"/>
      <c r="DP20" s="791"/>
      <c r="DQ20" s="789"/>
      <c r="DR20" s="790"/>
      <c r="DS20" s="790"/>
      <c r="DT20" s="790"/>
      <c r="DU20" s="791"/>
      <c r="DV20" s="786"/>
      <c r="DW20" s="787"/>
      <c r="DX20" s="787"/>
      <c r="DY20" s="787"/>
      <c r="DZ20" s="792"/>
      <c r="EA20" s="228"/>
    </row>
    <row r="21" spans="1:131" s="229" customFormat="1" ht="26.25" customHeight="1" thickBot="1" x14ac:dyDescent="0.2">
      <c r="A21" s="232">
        <v>15</v>
      </c>
      <c r="B21" s="793"/>
      <c r="C21" s="794"/>
      <c r="D21" s="794"/>
      <c r="E21" s="794"/>
      <c r="F21" s="794"/>
      <c r="G21" s="794"/>
      <c r="H21" s="794"/>
      <c r="I21" s="794"/>
      <c r="J21" s="794"/>
      <c r="K21" s="794"/>
      <c r="L21" s="794"/>
      <c r="M21" s="794"/>
      <c r="N21" s="794"/>
      <c r="O21" s="794"/>
      <c r="P21" s="795"/>
      <c r="Q21" s="796"/>
      <c r="R21" s="797"/>
      <c r="S21" s="797"/>
      <c r="T21" s="797"/>
      <c r="U21" s="797"/>
      <c r="V21" s="797"/>
      <c r="W21" s="797"/>
      <c r="X21" s="797"/>
      <c r="Y21" s="797"/>
      <c r="Z21" s="797"/>
      <c r="AA21" s="797"/>
      <c r="AB21" s="797"/>
      <c r="AC21" s="797"/>
      <c r="AD21" s="797"/>
      <c r="AE21" s="798"/>
      <c r="AF21" s="799"/>
      <c r="AG21" s="800"/>
      <c r="AH21" s="800"/>
      <c r="AI21" s="800"/>
      <c r="AJ21" s="801"/>
      <c r="AK21" s="782"/>
      <c r="AL21" s="783"/>
      <c r="AM21" s="783"/>
      <c r="AN21" s="783"/>
      <c r="AO21" s="783"/>
      <c r="AP21" s="783"/>
      <c r="AQ21" s="783"/>
      <c r="AR21" s="783"/>
      <c r="AS21" s="783"/>
      <c r="AT21" s="783"/>
      <c r="AU21" s="784"/>
      <c r="AV21" s="784"/>
      <c r="AW21" s="784"/>
      <c r="AX21" s="784"/>
      <c r="AY21" s="785"/>
      <c r="AZ21" s="226"/>
      <c r="BA21" s="226"/>
      <c r="BB21" s="226"/>
      <c r="BC21" s="226"/>
      <c r="BD21" s="226"/>
      <c r="BE21" s="227"/>
      <c r="BF21" s="227"/>
      <c r="BG21" s="227"/>
      <c r="BH21" s="227"/>
      <c r="BI21" s="227"/>
      <c r="BJ21" s="227"/>
      <c r="BK21" s="227"/>
      <c r="BL21" s="227"/>
      <c r="BM21" s="227"/>
      <c r="BN21" s="227"/>
      <c r="BO21" s="227"/>
      <c r="BP21" s="227"/>
      <c r="BQ21" s="232">
        <v>15</v>
      </c>
      <c r="BR21" s="233"/>
      <c r="BS21" s="786"/>
      <c r="BT21" s="787"/>
      <c r="BU21" s="787"/>
      <c r="BV21" s="787"/>
      <c r="BW21" s="787"/>
      <c r="BX21" s="787"/>
      <c r="BY21" s="787"/>
      <c r="BZ21" s="787"/>
      <c r="CA21" s="787"/>
      <c r="CB21" s="787"/>
      <c r="CC21" s="787"/>
      <c r="CD21" s="787"/>
      <c r="CE21" s="787"/>
      <c r="CF21" s="787"/>
      <c r="CG21" s="788"/>
      <c r="CH21" s="789"/>
      <c r="CI21" s="790"/>
      <c r="CJ21" s="790"/>
      <c r="CK21" s="790"/>
      <c r="CL21" s="791"/>
      <c r="CM21" s="789"/>
      <c r="CN21" s="790"/>
      <c r="CO21" s="790"/>
      <c r="CP21" s="790"/>
      <c r="CQ21" s="791"/>
      <c r="CR21" s="789"/>
      <c r="CS21" s="790"/>
      <c r="CT21" s="790"/>
      <c r="CU21" s="790"/>
      <c r="CV21" s="791"/>
      <c r="CW21" s="789"/>
      <c r="CX21" s="790"/>
      <c r="CY21" s="790"/>
      <c r="CZ21" s="790"/>
      <c r="DA21" s="791"/>
      <c r="DB21" s="789"/>
      <c r="DC21" s="790"/>
      <c r="DD21" s="790"/>
      <c r="DE21" s="790"/>
      <c r="DF21" s="791"/>
      <c r="DG21" s="789"/>
      <c r="DH21" s="790"/>
      <c r="DI21" s="790"/>
      <c r="DJ21" s="790"/>
      <c r="DK21" s="791"/>
      <c r="DL21" s="789"/>
      <c r="DM21" s="790"/>
      <c r="DN21" s="790"/>
      <c r="DO21" s="790"/>
      <c r="DP21" s="791"/>
      <c r="DQ21" s="789"/>
      <c r="DR21" s="790"/>
      <c r="DS21" s="790"/>
      <c r="DT21" s="790"/>
      <c r="DU21" s="791"/>
      <c r="DV21" s="786"/>
      <c r="DW21" s="787"/>
      <c r="DX21" s="787"/>
      <c r="DY21" s="787"/>
      <c r="DZ21" s="792"/>
      <c r="EA21" s="228"/>
    </row>
    <row r="22" spans="1:131" s="229" customFormat="1" ht="26.25" customHeight="1" x14ac:dyDescent="0.15">
      <c r="A22" s="232">
        <v>16</v>
      </c>
      <c r="B22" s="793"/>
      <c r="C22" s="794"/>
      <c r="D22" s="794"/>
      <c r="E22" s="794"/>
      <c r="F22" s="794"/>
      <c r="G22" s="794"/>
      <c r="H22" s="794"/>
      <c r="I22" s="794"/>
      <c r="J22" s="794"/>
      <c r="K22" s="794"/>
      <c r="L22" s="794"/>
      <c r="M22" s="794"/>
      <c r="N22" s="794"/>
      <c r="O22" s="794"/>
      <c r="P22" s="795"/>
      <c r="Q22" s="812"/>
      <c r="R22" s="813"/>
      <c r="S22" s="813"/>
      <c r="T22" s="813"/>
      <c r="U22" s="813"/>
      <c r="V22" s="813"/>
      <c r="W22" s="813"/>
      <c r="X22" s="813"/>
      <c r="Y22" s="813"/>
      <c r="Z22" s="813"/>
      <c r="AA22" s="813"/>
      <c r="AB22" s="813"/>
      <c r="AC22" s="813"/>
      <c r="AD22" s="813"/>
      <c r="AE22" s="814"/>
      <c r="AF22" s="799"/>
      <c r="AG22" s="800"/>
      <c r="AH22" s="800"/>
      <c r="AI22" s="800"/>
      <c r="AJ22" s="801"/>
      <c r="AK22" s="815"/>
      <c r="AL22" s="816"/>
      <c r="AM22" s="816"/>
      <c r="AN22" s="816"/>
      <c r="AO22" s="816"/>
      <c r="AP22" s="816"/>
      <c r="AQ22" s="816"/>
      <c r="AR22" s="816"/>
      <c r="AS22" s="816"/>
      <c r="AT22" s="816"/>
      <c r="AU22" s="817"/>
      <c r="AV22" s="817"/>
      <c r="AW22" s="817"/>
      <c r="AX22" s="817"/>
      <c r="AY22" s="818"/>
      <c r="AZ22" s="819" t="s">
        <v>376</v>
      </c>
      <c r="BA22" s="819"/>
      <c r="BB22" s="819"/>
      <c r="BC22" s="819"/>
      <c r="BD22" s="820"/>
      <c r="BE22" s="227"/>
      <c r="BF22" s="227"/>
      <c r="BG22" s="227"/>
      <c r="BH22" s="227"/>
      <c r="BI22" s="227"/>
      <c r="BJ22" s="227"/>
      <c r="BK22" s="227"/>
      <c r="BL22" s="227"/>
      <c r="BM22" s="227"/>
      <c r="BN22" s="227"/>
      <c r="BO22" s="227"/>
      <c r="BP22" s="227"/>
      <c r="BQ22" s="232">
        <v>16</v>
      </c>
      <c r="BR22" s="233"/>
      <c r="BS22" s="786"/>
      <c r="BT22" s="787"/>
      <c r="BU22" s="787"/>
      <c r="BV22" s="787"/>
      <c r="BW22" s="787"/>
      <c r="BX22" s="787"/>
      <c r="BY22" s="787"/>
      <c r="BZ22" s="787"/>
      <c r="CA22" s="787"/>
      <c r="CB22" s="787"/>
      <c r="CC22" s="787"/>
      <c r="CD22" s="787"/>
      <c r="CE22" s="787"/>
      <c r="CF22" s="787"/>
      <c r="CG22" s="788"/>
      <c r="CH22" s="789"/>
      <c r="CI22" s="790"/>
      <c r="CJ22" s="790"/>
      <c r="CK22" s="790"/>
      <c r="CL22" s="791"/>
      <c r="CM22" s="789"/>
      <c r="CN22" s="790"/>
      <c r="CO22" s="790"/>
      <c r="CP22" s="790"/>
      <c r="CQ22" s="791"/>
      <c r="CR22" s="789"/>
      <c r="CS22" s="790"/>
      <c r="CT22" s="790"/>
      <c r="CU22" s="790"/>
      <c r="CV22" s="791"/>
      <c r="CW22" s="789"/>
      <c r="CX22" s="790"/>
      <c r="CY22" s="790"/>
      <c r="CZ22" s="790"/>
      <c r="DA22" s="791"/>
      <c r="DB22" s="789"/>
      <c r="DC22" s="790"/>
      <c r="DD22" s="790"/>
      <c r="DE22" s="790"/>
      <c r="DF22" s="791"/>
      <c r="DG22" s="789"/>
      <c r="DH22" s="790"/>
      <c r="DI22" s="790"/>
      <c r="DJ22" s="790"/>
      <c r="DK22" s="791"/>
      <c r="DL22" s="789"/>
      <c r="DM22" s="790"/>
      <c r="DN22" s="790"/>
      <c r="DO22" s="790"/>
      <c r="DP22" s="791"/>
      <c r="DQ22" s="789"/>
      <c r="DR22" s="790"/>
      <c r="DS22" s="790"/>
      <c r="DT22" s="790"/>
      <c r="DU22" s="791"/>
      <c r="DV22" s="786"/>
      <c r="DW22" s="787"/>
      <c r="DX22" s="787"/>
      <c r="DY22" s="787"/>
      <c r="DZ22" s="792"/>
      <c r="EA22" s="228"/>
    </row>
    <row r="23" spans="1:131" s="229" customFormat="1" ht="26.25" customHeight="1" thickBot="1" x14ac:dyDescent="0.2">
      <c r="A23" s="234" t="s">
        <v>377</v>
      </c>
      <c r="B23" s="802" t="s">
        <v>378</v>
      </c>
      <c r="C23" s="803"/>
      <c r="D23" s="803"/>
      <c r="E23" s="803"/>
      <c r="F23" s="803"/>
      <c r="G23" s="803"/>
      <c r="H23" s="803"/>
      <c r="I23" s="803"/>
      <c r="J23" s="803"/>
      <c r="K23" s="803"/>
      <c r="L23" s="803"/>
      <c r="M23" s="803"/>
      <c r="N23" s="803"/>
      <c r="O23" s="803"/>
      <c r="P23" s="804"/>
      <c r="Q23" s="805"/>
      <c r="R23" s="806"/>
      <c r="S23" s="806"/>
      <c r="T23" s="806"/>
      <c r="U23" s="806"/>
      <c r="V23" s="806"/>
      <c r="W23" s="806"/>
      <c r="X23" s="806"/>
      <c r="Y23" s="806"/>
      <c r="Z23" s="806"/>
      <c r="AA23" s="806"/>
      <c r="AB23" s="806"/>
      <c r="AC23" s="806"/>
      <c r="AD23" s="806"/>
      <c r="AE23" s="807"/>
      <c r="AF23" s="808">
        <v>125</v>
      </c>
      <c r="AG23" s="806"/>
      <c r="AH23" s="806"/>
      <c r="AI23" s="806"/>
      <c r="AJ23" s="809"/>
      <c r="AK23" s="810"/>
      <c r="AL23" s="811"/>
      <c r="AM23" s="811"/>
      <c r="AN23" s="811"/>
      <c r="AO23" s="811"/>
      <c r="AP23" s="806"/>
      <c r="AQ23" s="806"/>
      <c r="AR23" s="806"/>
      <c r="AS23" s="806"/>
      <c r="AT23" s="806"/>
      <c r="AU23" s="822"/>
      <c r="AV23" s="822"/>
      <c r="AW23" s="822"/>
      <c r="AX23" s="822"/>
      <c r="AY23" s="823"/>
      <c r="AZ23" s="824" t="s">
        <v>122</v>
      </c>
      <c r="BA23" s="825"/>
      <c r="BB23" s="825"/>
      <c r="BC23" s="825"/>
      <c r="BD23" s="826"/>
      <c r="BE23" s="227"/>
      <c r="BF23" s="227"/>
      <c r="BG23" s="227"/>
      <c r="BH23" s="227"/>
      <c r="BI23" s="227"/>
      <c r="BJ23" s="227"/>
      <c r="BK23" s="227"/>
      <c r="BL23" s="227"/>
      <c r="BM23" s="227"/>
      <c r="BN23" s="227"/>
      <c r="BO23" s="227"/>
      <c r="BP23" s="227"/>
      <c r="BQ23" s="232">
        <v>17</v>
      </c>
      <c r="BR23" s="233"/>
      <c r="BS23" s="786"/>
      <c r="BT23" s="787"/>
      <c r="BU23" s="787"/>
      <c r="BV23" s="787"/>
      <c r="BW23" s="787"/>
      <c r="BX23" s="787"/>
      <c r="BY23" s="787"/>
      <c r="BZ23" s="787"/>
      <c r="CA23" s="787"/>
      <c r="CB23" s="787"/>
      <c r="CC23" s="787"/>
      <c r="CD23" s="787"/>
      <c r="CE23" s="787"/>
      <c r="CF23" s="787"/>
      <c r="CG23" s="788"/>
      <c r="CH23" s="789"/>
      <c r="CI23" s="790"/>
      <c r="CJ23" s="790"/>
      <c r="CK23" s="790"/>
      <c r="CL23" s="791"/>
      <c r="CM23" s="789"/>
      <c r="CN23" s="790"/>
      <c r="CO23" s="790"/>
      <c r="CP23" s="790"/>
      <c r="CQ23" s="791"/>
      <c r="CR23" s="789"/>
      <c r="CS23" s="790"/>
      <c r="CT23" s="790"/>
      <c r="CU23" s="790"/>
      <c r="CV23" s="791"/>
      <c r="CW23" s="789"/>
      <c r="CX23" s="790"/>
      <c r="CY23" s="790"/>
      <c r="CZ23" s="790"/>
      <c r="DA23" s="791"/>
      <c r="DB23" s="789"/>
      <c r="DC23" s="790"/>
      <c r="DD23" s="790"/>
      <c r="DE23" s="790"/>
      <c r="DF23" s="791"/>
      <c r="DG23" s="789"/>
      <c r="DH23" s="790"/>
      <c r="DI23" s="790"/>
      <c r="DJ23" s="790"/>
      <c r="DK23" s="791"/>
      <c r="DL23" s="789"/>
      <c r="DM23" s="790"/>
      <c r="DN23" s="790"/>
      <c r="DO23" s="790"/>
      <c r="DP23" s="791"/>
      <c r="DQ23" s="789"/>
      <c r="DR23" s="790"/>
      <c r="DS23" s="790"/>
      <c r="DT23" s="790"/>
      <c r="DU23" s="791"/>
      <c r="DV23" s="786"/>
      <c r="DW23" s="787"/>
      <c r="DX23" s="787"/>
      <c r="DY23" s="787"/>
      <c r="DZ23" s="792"/>
      <c r="EA23" s="228"/>
    </row>
    <row r="24" spans="1:131" s="229" customFormat="1" ht="26.25" customHeight="1" x14ac:dyDescent="0.15">
      <c r="A24" s="821" t="s">
        <v>379</v>
      </c>
      <c r="B24" s="821"/>
      <c r="C24" s="821"/>
      <c r="D24" s="821"/>
      <c r="E24" s="821"/>
      <c r="F24" s="821"/>
      <c r="G24" s="821"/>
      <c r="H24" s="821"/>
      <c r="I24" s="821"/>
      <c r="J24" s="821"/>
      <c r="K24" s="821"/>
      <c r="L24" s="821"/>
      <c r="M24" s="821"/>
      <c r="N24" s="821"/>
      <c r="O24" s="821"/>
      <c r="P24" s="821"/>
      <c r="Q24" s="821"/>
      <c r="R24" s="821"/>
      <c r="S24" s="821"/>
      <c r="T24" s="821"/>
      <c r="U24" s="821"/>
      <c r="V24" s="821"/>
      <c r="W24" s="821"/>
      <c r="X24" s="821"/>
      <c r="Y24" s="821"/>
      <c r="Z24" s="821"/>
      <c r="AA24" s="821"/>
      <c r="AB24" s="821"/>
      <c r="AC24" s="821"/>
      <c r="AD24" s="821"/>
      <c r="AE24" s="821"/>
      <c r="AF24" s="821"/>
      <c r="AG24" s="821"/>
      <c r="AH24" s="821"/>
      <c r="AI24" s="821"/>
      <c r="AJ24" s="821"/>
      <c r="AK24" s="821"/>
      <c r="AL24" s="821"/>
      <c r="AM24" s="821"/>
      <c r="AN24" s="821"/>
      <c r="AO24" s="821"/>
      <c r="AP24" s="821"/>
      <c r="AQ24" s="821"/>
      <c r="AR24" s="821"/>
      <c r="AS24" s="821"/>
      <c r="AT24" s="821"/>
      <c r="AU24" s="821"/>
      <c r="AV24" s="821"/>
      <c r="AW24" s="821"/>
      <c r="AX24" s="821"/>
      <c r="AY24" s="821"/>
      <c r="AZ24" s="226"/>
      <c r="BA24" s="226"/>
      <c r="BB24" s="226"/>
      <c r="BC24" s="226"/>
      <c r="BD24" s="226"/>
      <c r="BE24" s="227"/>
      <c r="BF24" s="227"/>
      <c r="BG24" s="227"/>
      <c r="BH24" s="227"/>
      <c r="BI24" s="227"/>
      <c r="BJ24" s="227"/>
      <c r="BK24" s="227"/>
      <c r="BL24" s="227"/>
      <c r="BM24" s="227"/>
      <c r="BN24" s="227"/>
      <c r="BO24" s="227"/>
      <c r="BP24" s="227"/>
      <c r="BQ24" s="232">
        <v>18</v>
      </c>
      <c r="BR24" s="233"/>
      <c r="BS24" s="786"/>
      <c r="BT24" s="787"/>
      <c r="BU24" s="787"/>
      <c r="BV24" s="787"/>
      <c r="BW24" s="787"/>
      <c r="BX24" s="787"/>
      <c r="BY24" s="787"/>
      <c r="BZ24" s="787"/>
      <c r="CA24" s="787"/>
      <c r="CB24" s="787"/>
      <c r="CC24" s="787"/>
      <c r="CD24" s="787"/>
      <c r="CE24" s="787"/>
      <c r="CF24" s="787"/>
      <c r="CG24" s="788"/>
      <c r="CH24" s="789"/>
      <c r="CI24" s="790"/>
      <c r="CJ24" s="790"/>
      <c r="CK24" s="790"/>
      <c r="CL24" s="791"/>
      <c r="CM24" s="789"/>
      <c r="CN24" s="790"/>
      <c r="CO24" s="790"/>
      <c r="CP24" s="790"/>
      <c r="CQ24" s="791"/>
      <c r="CR24" s="789"/>
      <c r="CS24" s="790"/>
      <c r="CT24" s="790"/>
      <c r="CU24" s="790"/>
      <c r="CV24" s="791"/>
      <c r="CW24" s="789"/>
      <c r="CX24" s="790"/>
      <c r="CY24" s="790"/>
      <c r="CZ24" s="790"/>
      <c r="DA24" s="791"/>
      <c r="DB24" s="789"/>
      <c r="DC24" s="790"/>
      <c r="DD24" s="790"/>
      <c r="DE24" s="790"/>
      <c r="DF24" s="791"/>
      <c r="DG24" s="789"/>
      <c r="DH24" s="790"/>
      <c r="DI24" s="790"/>
      <c r="DJ24" s="790"/>
      <c r="DK24" s="791"/>
      <c r="DL24" s="789"/>
      <c r="DM24" s="790"/>
      <c r="DN24" s="790"/>
      <c r="DO24" s="790"/>
      <c r="DP24" s="791"/>
      <c r="DQ24" s="789"/>
      <c r="DR24" s="790"/>
      <c r="DS24" s="790"/>
      <c r="DT24" s="790"/>
      <c r="DU24" s="791"/>
      <c r="DV24" s="786"/>
      <c r="DW24" s="787"/>
      <c r="DX24" s="787"/>
      <c r="DY24" s="787"/>
      <c r="DZ24" s="792"/>
      <c r="EA24" s="228"/>
    </row>
    <row r="25" spans="1:131" ht="26.25" customHeight="1" thickBot="1" x14ac:dyDescent="0.2">
      <c r="A25" s="738" t="s">
        <v>380</v>
      </c>
      <c r="B25" s="738"/>
      <c r="C25" s="738"/>
      <c r="D25" s="738"/>
      <c r="E25" s="738"/>
      <c r="F25" s="738"/>
      <c r="G25" s="738"/>
      <c r="H25" s="738"/>
      <c r="I25" s="738"/>
      <c r="J25" s="738"/>
      <c r="K25" s="738"/>
      <c r="L25" s="738"/>
      <c r="M25" s="738"/>
      <c r="N25" s="738"/>
      <c r="O25" s="738"/>
      <c r="P25" s="738"/>
      <c r="Q25" s="738"/>
      <c r="R25" s="738"/>
      <c r="S25" s="738"/>
      <c r="T25" s="738"/>
      <c r="U25" s="738"/>
      <c r="V25" s="738"/>
      <c r="W25" s="738"/>
      <c r="X25" s="738"/>
      <c r="Y25" s="738"/>
      <c r="Z25" s="738"/>
      <c r="AA25" s="738"/>
      <c r="AB25" s="738"/>
      <c r="AC25" s="738"/>
      <c r="AD25" s="738"/>
      <c r="AE25" s="738"/>
      <c r="AF25" s="738"/>
      <c r="AG25" s="738"/>
      <c r="AH25" s="738"/>
      <c r="AI25" s="738"/>
      <c r="AJ25" s="738"/>
      <c r="AK25" s="738"/>
      <c r="AL25" s="738"/>
      <c r="AM25" s="738"/>
      <c r="AN25" s="738"/>
      <c r="AO25" s="738"/>
      <c r="AP25" s="738"/>
      <c r="AQ25" s="738"/>
      <c r="AR25" s="738"/>
      <c r="AS25" s="738"/>
      <c r="AT25" s="738"/>
      <c r="AU25" s="738"/>
      <c r="AV25" s="738"/>
      <c r="AW25" s="738"/>
      <c r="AX25" s="738"/>
      <c r="AY25" s="738"/>
      <c r="AZ25" s="738"/>
      <c r="BA25" s="738"/>
      <c r="BB25" s="738"/>
      <c r="BC25" s="738"/>
      <c r="BD25" s="738"/>
      <c r="BE25" s="738"/>
      <c r="BF25" s="738"/>
      <c r="BG25" s="738"/>
      <c r="BH25" s="738"/>
      <c r="BI25" s="738"/>
      <c r="BJ25" s="226"/>
      <c r="BK25" s="226"/>
      <c r="BL25" s="226"/>
      <c r="BM25" s="226"/>
      <c r="BN25" s="226"/>
      <c r="BO25" s="235"/>
      <c r="BP25" s="235"/>
      <c r="BQ25" s="232">
        <v>19</v>
      </c>
      <c r="BR25" s="233"/>
      <c r="BS25" s="786"/>
      <c r="BT25" s="787"/>
      <c r="BU25" s="787"/>
      <c r="BV25" s="787"/>
      <c r="BW25" s="787"/>
      <c r="BX25" s="787"/>
      <c r="BY25" s="787"/>
      <c r="BZ25" s="787"/>
      <c r="CA25" s="787"/>
      <c r="CB25" s="787"/>
      <c r="CC25" s="787"/>
      <c r="CD25" s="787"/>
      <c r="CE25" s="787"/>
      <c r="CF25" s="787"/>
      <c r="CG25" s="788"/>
      <c r="CH25" s="789"/>
      <c r="CI25" s="790"/>
      <c r="CJ25" s="790"/>
      <c r="CK25" s="790"/>
      <c r="CL25" s="791"/>
      <c r="CM25" s="789"/>
      <c r="CN25" s="790"/>
      <c r="CO25" s="790"/>
      <c r="CP25" s="790"/>
      <c r="CQ25" s="791"/>
      <c r="CR25" s="789"/>
      <c r="CS25" s="790"/>
      <c r="CT25" s="790"/>
      <c r="CU25" s="790"/>
      <c r="CV25" s="791"/>
      <c r="CW25" s="789"/>
      <c r="CX25" s="790"/>
      <c r="CY25" s="790"/>
      <c r="CZ25" s="790"/>
      <c r="DA25" s="791"/>
      <c r="DB25" s="789"/>
      <c r="DC25" s="790"/>
      <c r="DD25" s="790"/>
      <c r="DE25" s="790"/>
      <c r="DF25" s="791"/>
      <c r="DG25" s="789"/>
      <c r="DH25" s="790"/>
      <c r="DI25" s="790"/>
      <c r="DJ25" s="790"/>
      <c r="DK25" s="791"/>
      <c r="DL25" s="789"/>
      <c r="DM25" s="790"/>
      <c r="DN25" s="790"/>
      <c r="DO25" s="790"/>
      <c r="DP25" s="791"/>
      <c r="DQ25" s="789"/>
      <c r="DR25" s="790"/>
      <c r="DS25" s="790"/>
      <c r="DT25" s="790"/>
      <c r="DU25" s="791"/>
      <c r="DV25" s="786"/>
      <c r="DW25" s="787"/>
      <c r="DX25" s="787"/>
      <c r="DY25" s="787"/>
      <c r="DZ25" s="792"/>
      <c r="EA25" s="224"/>
    </row>
    <row r="26" spans="1:131" ht="26.25" customHeight="1" x14ac:dyDescent="0.15">
      <c r="A26" s="740" t="s">
        <v>358</v>
      </c>
      <c r="B26" s="741"/>
      <c r="C26" s="741"/>
      <c r="D26" s="741"/>
      <c r="E26" s="741"/>
      <c r="F26" s="741"/>
      <c r="G26" s="741"/>
      <c r="H26" s="741"/>
      <c r="I26" s="741"/>
      <c r="J26" s="741"/>
      <c r="K26" s="741"/>
      <c r="L26" s="741"/>
      <c r="M26" s="741"/>
      <c r="N26" s="741"/>
      <c r="O26" s="741"/>
      <c r="P26" s="742"/>
      <c r="Q26" s="746" t="s">
        <v>381</v>
      </c>
      <c r="R26" s="747"/>
      <c r="S26" s="747"/>
      <c r="T26" s="747"/>
      <c r="U26" s="748"/>
      <c r="V26" s="746" t="s">
        <v>382</v>
      </c>
      <c r="W26" s="747"/>
      <c r="X26" s="747"/>
      <c r="Y26" s="747"/>
      <c r="Z26" s="748"/>
      <c r="AA26" s="746" t="s">
        <v>383</v>
      </c>
      <c r="AB26" s="747"/>
      <c r="AC26" s="747"/>
      <c r="AD26" s="747"/>
      <c r="AE26" s="747"/>
      <c r="AF26" s="827" t="s">
        <v>384</v>
      </c>
      <c r="AG26" s="828"/>
      <c r="AH26" s="828"/>
      <c r="AI26" s="828"/>
      <c r="AJ26" s="829"/>
      <c r="AK26" s="747" t="s">
        <v>385</v>
      </c>
      <c r="AL26" s="747"/>
      <c r="AM26" s="747"/>
      <c r="AN26" s="747"/>
      <c r="AO26" s="748"/>
      <c r="AP26" s="746" t="s">
        <v>386</v>
      </c>
      <c r="AQ26" s="747"/>
      <c r="AR26" s="747"/>
      <c r="AS26" s="747"/>
      <c r="AT26" s="748"/>
      <c r="AU26" s="746" t="s">
        <v>387</v>
      </c>
      <c r="AV26" s="747"/>
      <c r="AW26" s="747"/>
      <c r="AX26" s="747"/>
      <c r="AY26" s="748"/>
      <c r="AZ26" s="746" t="s">
        <v>388</v>
      </c>
      <c r="BA26" s="747"/>
      <c r="BB26" s="747"/>
      <c r="BC26" s="747"/>
      <c r="BD26" s="748"/>
      <c r="BE26" s="746" t="s">
        <v>365</v>
      </c>
      <c r="BF26" s="747"/>
      <c r="BG26" s="747"/>
      <c r="BH26" s="747"/>
      <c r="BI26" s="753"/>
      <c r="BJ26" s="226"/>
      <c r="BK26" s="226"/>
      <c r="BL26" s="226"/>
      <c r="BM26" s="226"/>
      <c r="BN26" s="226"/>
      <c r="BO26" s="235"/>
      <c r="BP26" s="235"/>
      <c r="BQ26" s="232">
        <v>20</v>
      </c>
      <c r="BR26" s="233"/>
      <c r="BS26" s="786"/>
      <c r="BT26" s="787"/>
      <c r="BU26" s="787"/>
      <c r="BV26" s="787"/>
      <c r="BW26" s="787"/>
      <c r="BX26" s="787"/>
      <c r="BY26" s="787"/>
      <c r="BZ26" s="787"/>
      <c r="CA26" s="787"/>
      <c r="CB26" s="787"/>
      <c r="CC26" s="787"/>
      <c r="CD26" s="787"/>
      <c r="CE26" s="787"/>
      <c r="CF26" s="787"/>
      <c r="CG26" s="788"/>
      <c r="CH26" s="789"/>
      <c r="CI26" s="790"/>
      <c r="CJ26" s="790"/>
      <c r="CK26" s="790"/>
      <c r="CL26" s="791"/>
      <c r="CM26" s="789"/>
      <c r="CN26" s="790"/>
      <c r="CO26" s="790"/>
      <c r="CP26" s="790"/>
      <c r="CQ26" s="791"/>
      <c r="CR26" s="789"/>
      <c r="CS26" s="790"/>
      <c r="CT26" s="790"/>
      <c r="CU26" s="790"/>
      <c r="CV26" s="791"/>
      <c r="CW26" s="789"/>
      <c r="CX26" s="790"/>
      <c r="CY26" s="790"/>
      <c r="CZ26" s="790"/>
      <c r="DA26" s="791"/>
      <c r="DB26" s="789"/>
      <c r="DC26" s="790"/>
      <c r="DD26" s="790"/>
      <c r="DE26" s="790"/>
      <c r="DF26" s="791"/>
      <c r="DG26" s="789"/>
      <c r="DH26" s="790"/>
      <c r="DI26" s="790"/>
      <c r="DJ26" s="790"/>
      <c r="DK26" s="791"/>
      <c r="DL26" s="789"/>
      <c r="DM26" s="790"/>
      <c r="DN26" s="790"/>
      <c r="DO26" s="790"/>
      <c r="DP26" s="791"/>
      <c r="DQ26" s="789"/>
      <c r="DR26" s="790"/>
      <c r="DS26" s="790"/>
      <c r="DT26" s="790"/>
      <c r="DU26" s="791"/>
      <c r="DV26" s="786"/>
      <c r="DW26" s="787"/>
      <c r="DX26" s="787"/>
      <c r="DY26" s="787"/>
      <c r="DZ26" s="792"/>
      <c r="EA26" s="224"/>
    </row>
    <row r="27" spans="1:131" ht="26.25" customHeight="1" thickBot="1" x14ac:dyDescent="0.2">
      <c r="A27" s="743"/>
      <c r="B27" s="744"/>
      <c r="C27" s="744"/>
      <c r="D27" s="744"/>
      <c r="E27" s="744"/>
      <c r="F27" s="744"/>
      <c r="G27" s="744"/>
      <c r="H27" s="744"/>
      <c r="I27" s="744"/>
      <c r="J27" s="744"/>
      <c r="K27" s="744"/>
      <c r="L27" s="744"/>
      <c r="M27" s="744"/>
      <c r="N27" s="744"/>
      <c r="O27" s="744"/>
      <c r="P27" s="745"/>
      <c r="Q27" s="749"/>
      <c r="R27" s="750"/>
      <c r="S27" s="750"/>
      <c r="T27" s="750"/>
      <c r="U27" s="751"/>
      <c r="V27" s="749"/>
      <c r="W27" s="750"/>
      <c r="X27" s="750"/>
      <c r="Y27" s="750"/>
      <c r="Z27" s="751"/>
      <c r="AA27" s="749"/>
      <c r="AB27" s="750"/>
      <c r="AC27" s="750"/>
      <c r="AD27" s="750"/>
      <c r="AE27" s="750"/>
      <c r="AF27" s="830"/>
      <c r="AG27" s="831"/>
      <c r="AH27" s="831"/>
      <c r="AI27" s="831"/>
      <c r="AJ27" s="832"/>
      <c r="AK27" s="750"/>
      <c r="AL27" s="750"/>
      <c r="AM27" s="750"/>
      <c r="AN27" s="750"/>
      <c r="AO27" s="751"/>
      <c r="AP27" s="749"/>
      <c r="AQ27" s="750"/>
      <c r="AR27" s="750"/>
      <c r="AS27" s="750"/>
      <c r="AT27" s="751"/>
      <c r="AU27" s="749"/>
      <c r="AV27" s="750"/>
      <c r="AW27" s="750"/>
      <c r="AX27" s="750"/>
      <c r="AY27" s="751"/>
      <c r="AZ27" s="749"/>
      <c r="BA27" s="750"/>
      <c r="BB27" s="750"/>
      <c r="BC27" s="750"/>
      <c r="BD27" s="751"/>
      <c r="BE27" s="749"/>
      <c r="BF27" s="750"/>
      <c r="BG27" s="750"/>
      <c r="BH27" s="750"/>
      <c r="BI27" s="755"/>
      <c r="BJ27" s="226"/>
      <c r="BK27" s="226"/>
      <c r="BL27" s="226"/>
      <c r="BM27" s="226"/>
      <c r="BN27" s="226"/>
      <c r="BO27" s="235"/>
      <c r="BP27" s="235"/>
      <c r="BQ27" s="232">
        <v>21</v>
      </c>
      <c r="BR27" s="233"/>
      <c r="BS27" s="786"/>
      <c r="BT27" s="787"/>
      <c r="BU27" s="787"/>
      <c r="BV27" s="787"/>
      <c r="BW27" s="787"/>
      <c r="BX27" s="787"/>
      <c r="BY27" s="787"/>
      <c r="BZ27" s="787"/>
      <c r="CA27" s="787"/>
      <c r="CB27" s="787"/>
      <c r="CC27" s="787"/>
      <c r="CD27" s="787"/>
      <c r="CE27" s="787"/>
      <c r="CF27" s="787"/>
      <c r="CG27" s="788"/>
      <c r="CH27" s="789"/>
      <c r="CI27" s="790"/>
      <c r="CJ27" s="790"/>
      <c r="CK27" s="790"/>
      <c r="CL27" s="791"/>
      <c r="CM27" s="789"/>
      <c r="CN27" s="790"/>
      <c r="CO27" s="790"/>
      <c r="CP27" s="790"/>
      <c r="CQ27" s="791"/>
      <c r="CR27" s="789"/>
      <c r="CS27" s="790"/>
      <c r="CT27" s="790"/>
      <c r="CU27" s="790"/>
      <c r="CV27" s="791"/>
      <c r="CW27" s="789"/>
      <c r="CX27" s="790"/>
      <c r="CY27" s="790"/>
      <c r="CZ27" s="790"/>
      <c r="DA27" s="791"/>
      <c r="DB27" s="789"/>
      <c r="DC27" s="790"/>
      <c r="DD27" s="790"/>
      <c r="DE27" s="790"/>
      <c r="DF27" s="791"/>
      <c r="DG27" s="789"/>
      <c r="DH27" s="790"/>
      <c r="DI27" s="790"/>
      <c r="DJ27" s="790"/>
      <c r="DK27" s="791"/>
      <c r="DL27" s="789"/>
      <c r="DM27" s="790"/>
      <c r="DN27" s="790"/>
      <c r="DO27" s="790"/>
      <c r="DP27" s="791"/>
      <c r="DQ27" s="789"/>
      <c r="DR27" s="790"/>
      <c r="DS27" s="790"/>
      <c r="DT27" s="790"/>
      <c r="DU27" s="791"/>
      <c r="DV27" s="786"/>
      <c r="DW27" s="787"/>
      <c r="DX27" s="787"/>
      <c r="DY27" s="787"/>
      <c r="DZ27" s="792"/>
      <c r="EA27" s="224"/>
    </row>
    <row r="28" spans="1:131" ht="26.25" customHeight="1" thickTop="1" x14ac:dyDescent="0.15">
      <c r="A28" s="236">
        <v>1</v>
      </c>
      <c r="B28" s="762" t="s">
        <v>389</v>
      </c>
      <c r="C28" s="763"/>
      <c r="D28" s="763"/>
      <c r="E28" s="763"/>
      <c r="F28" s="763"/>
      <c r="G28" s="763"/>
      <c r="H28" s="763"/>
      <c r="I28" s="763"/>
      <c r="J28" s="763"/>
      <c r="K28" s="763"/>
      <c r="L28" s="763"/>
      <c r="M28" s="763"/>
      <c r="N28" s="763"/>
      <c r="O28" s="763"/>
      <c r="P28" s="764"/>
      <c r="Q28" s="835">
        <v>652</v>
      </c>
      <c r="R28" s="836"/>
      <c r="S28" s="836"/>
      <c r="T28" s="836"/>
      <c r="U28" s="836"/>
      <c r="V28" s="836">
        <v>637</v>
      </c>
      <c r="W28" s="836"/>
      <c r="X28" s="836"/>
      <c r="Y28" s="836"/>
      <c r="Z28" s="836"/>
      <c r="AA28" s="836">
        <v>16</v>
      </c>
      <c r="AB28" s="836"/>
      <c r="AC28" s="836"/>
      <c r="AD28" s="836"/>
      <c r="AE28" s="837"/>
      <c r="AF28" s="838">
        <v>16</v>
      </c>
      <c r="AG28" s="836"/>
      <c r="AH28" s="836"/>
      <c r="AI28" s="836"/>
      <c r="AJ28" s="839"/>
      <c r="AK28" s="840">
        <v>43</v>
      </c>
      <c r="AL28" s="841"/>
      <c r="AM28" s="841"/>
      <c r="AN28" s="841"/>
      <c r="AO28" s="841"/>
      <c r="AP28" s="841" t="s">
        <v>545</v>
      </c>
      <c r="AQ28" s="841"/>
      <c r="AR28" s="841"/>
      <c r="AS28" s="841"/>
      <c r="AT28" s="841"/>
      <c r="AU28" s="841" t="s">
        <v>545</v>
      </c>
      <c r="AV28" s="841"/>
      <c r="AW28" s="841"/>
      <c r="AX28" s="841"/>
      <c r="AY28" s="841"/>
      <c r="AZ28" s="842" t="s">
        <v>545</v>
      </c>
      <c r="BA28" s="842"/>
      <c r="BB28" s="842"/>
      <c r="BC28" s="842"/>
      <c r="BD28" s="842"/>
      <c r="BE28" s="833"/>
      <c r="BF28" s="833"/>
      <c r="BG28" s="833"/>
      <c r="BH28" s="833"/>
      <c r="BI28" s="834"/>
      <c r="BJ28" s="226"/>
      <c r="BK28" s="226"/>
      <c r="BL28" s="226"/>
      <c r="BM28" s="226"/>
      <c r="BN28" s="226"/>
      <c r="BO28" s="235"/>
      <c r="BP28" s="235"/>
      <c r="BQ28" s="232">
        <v>22</v>
      </c>
      <c r="BR28" s="233"/>
      <c r="BS28" s="786"/>
      <c r="BT28" s="787"/>
      <c r="BU28" s="787"/>
      <c r="BV28" s="787"/>
      <c r="BW28" s="787"/>
      <c r="BX28" s="787"/>
      <c r="BY28" s="787"/>
      <c r="BZ28" s="787"/>
      <c r="CA28" s="787"/>
      <c r="CB28" s="787"/>
      <c r="CC28" s="787"/>
      <c r="CD28" s="787"/>
      <c r="CE28" s="787"/>
      <c r="CF28" s="787"/>
      <c r="CG28" s="788"/>
      <c r="CH28" s="789"/>
      <c r="CI28" s="790"/>
      <c r="CJ28" s="790"/>
      <c r="CK28" s="790"/>
      <c r="CL28" s="791"/>
      <c r="CM28" s="789"/>
      <c r="CN28" s="790"/>
      <c r="CO28" s="790"/>
      <c r="CP28" s="790"/>
      <c r="CQ28" s="791"/>
      <c r="CR28" s="789"/>
      <c r="CS28" s="790"/>
      <c r="CT28" s="790"/>
      <c r="CU28" s="790"/>
      <c r="CV28" s="791"/>
      <c r="CW28" s="789"/>
      <c r="CX28" s="790"/>
      <c r="CY28" s="790"/>
      <c r="CZ28" s="790"/>
      <c r="DA28" s="791"/>
      <c r="DB28" s="789"/>
      <c r="DC28" s="790"/>
      <c r="DD28" s="790"/>
      <c r="DE28" s="790"/>
      <c r="DF28" s="791"/>
      <c r="DG28" s="789"/>
      <c r="DH28" s="790"/>
      <c r="DI28" s="790"/>
      <c r="DJ28" s="790"/>
      <c r="DK28" s="791"/>
      <c r="DL28" s="789"/>
      <c r="DM28" s="790"/>
      <c r="DN28" s="790"/>
      <c r="DO28" s="790"/>
      <c r="DP28" s="791"/>
      <c r="DQ28" s="789"/>
      <c r="DR28" s="790"/>
      <c r="DS28" s="790"/>
      <c r="DT28" s="790"/>
      <c r="DU28" s="791"/>
      <c r="DV28" s="786"/>
      <c r="DW28" s="787"/>
      <c r="DX28" s="787"/>
      <c r="DY28" s="787"/>
      <c r="DZ28" s="792"/>
      <c r="EA28" s="224"/>
    </row>
    <row r="29" spans="1:131" ht="26.25" customHeight="1" x14ac:dyDescent="0.15">
      <c r="A29" s="236">
        <v>2</v>
      </c>
      <c r="B29" s="793" t="s">
        <v>390</v>
      </c>
      <c r="C29" s="794"/>
      <c r="D29" s="794"/>
      <c r="E29" s="794"/>
      <c r="F29" s="794"/>
      <c r="G29" s="794"/>
      <c r="H29" s="794"/>
      <c r="I29" s="794"/>
      <c r="J29" s="794"/>
      <c r="K29" s="794"/>
      <c r="L29" s="794"/>
      <c r="M29" s="794"/>
      <c r="N29" s="794"/>
      <c r="O29" s="794"/>
      <c r="P29" s="795"/>
      <c r="Q29" s="796">
        <v>186</v>
      </c>
      <c r="R29" s="797"/>
      <c r="S29" s="797"/>
      <c r="T29" s="797"/>
      <c r="U29" s="797"/>
      <c r="V29" s="797">
        <v>186</v>
      </c>
      <c r="W29" s="797"/>
      <c r="X29" s="797"/>
      <c r="Y29" s="797"/>
      <c r="Z29" s="797"/>
      <c r="AA29" s="797">
        <v>0</v>
      </c>
      <c r="AB29" s="797"/>
      <c r="AC29" s="797"/>
      <c r="AD29" s="797"/>
      <c r="AE29" s="798"/>
      <c r="AF29" s="799">
        <v>0</v>
      </c>
      <c r="AG29" s="800"/>
      <c r="AH29" s="800"/>
      <c r="AI29" s="800"/>
      <c r="AJ29" s="801"/>
      <c r="AK29" s="847">
        <v>110</v>
      </c>
      <c r="AL29" s="843"/>
      <c r="AM29" s="843"/>
      <c r="AN29" s="843"/>
      <c r="AO29" s="843"/>
      <c r="AP29" s="843" t="s">
        <v>545</v>
      </c>
      <c r="AQ29" s="843"/>
      <c r="AR29" s="843"/>
      <c r="AS29" s="843"/>
      <c r="AT29" s="843"/>
      <c r="AU29" s="843" t="s">
        <v>545</v>
      </c>
      <c r="AV29" s="843"/>
      <c r="AW29" s="843"/>
      <c r="AX29" s="843"/>
      <c r="AY29" s="843"/>
      <c r="AZ29" s="844" t="s">
        <v>545</v>
      </c>
      <c r="BA29" s="844"/>
      <c r="BB29" s="844"/>
      <c r="BC29" s="844"/>
      <c r="BD29" s="844"/>
      <c r="BE29" s="845"/>
      <c r="BF29" s="845"/>
      <c r="BG29" s="845"/>
      <c r="BH29" s="845"/>
      <c r="BI29" s="846"/>
      <c r="BJ29" s="226"/>
      <c r="BK29" s="226"/>
      <c r="BL29" s="226"/>
      <c r="BM29" s="226"/>
      <c r="BN29" s="226"/>
      <c r="BO29" s="235"/>
      <c r="BP29" s="235"/>
      <c r="BQ29" s="232">
        <v>23</v>
      </c>
      <c r="BR29" s="233"/>
      <c r="BS29" s="786"/>
      <c r="BT29" s="787"/>
      <c r="BU29" s="787"/>
      <c r="BV29" s="787"/>
      <c r="BW29" s="787"/>
      <c r="BX29" s="787"/>
      <c r="BY29" s="787"/>
      <c r="BZ29" s="787"/>
      <c r="CA29" s="787"/>
      <c r="CB29" s="787"/>
      <c r="CC29" s="787"/>
      <c r="CD29" s="787"/>
      <c r="CE29" s="787"/>
      <c r="CF29" s="787"/>
      <c r="CG29" s="788"/>
      <c r="CH29" s="789"/>
      <c r="CI29" s="790"/>
      <c r="CJ29" s="790"/>
      <c r="CK29" s="790"/>
      <c r="CL29" s="791"/>
      <c r="CM29" s="789"/>
      <c r="CN29" s="790"/>
      <c r="CO29" s="790"/>
      <c r="CP29" s="790"/>
      <c r="CQ29" s="791"/>
      <c r="CR29" s="789"/>
      <c r="CS29" s="790"/>
      <c r="CT29" s="790"/>
      <c r="CU29" s="790"/>
      <c r="CV29" s="791"/>
      <c r="CW29" s="789"/>
      <c r="CX29" s="790"/>
      <c r="CY29" s="790"/>
      <c r="CZ29" s="790"/>
      <c r="DA29" s="791"/>
      <c r="DB29" s="789"/>
      <c r="DC29" s="790"/>
      <c r="DD29" s="790"/>
      <c r="DE29" s="790"/>
      <c r="DF29" s="791"/>
      <c r="DG29" s="789"/>
      <c r="DH29" s="790"/>
      <c r="DI29" s="790"/>
      <c r="DJ29" s="790"/>
      <c r="DK29" s="791"/>
      <c r="DL29" s="789"/>
      <c r="DM29" s="790"/>
      <c r="DN29" s="790"/>
      <c r="DO29" s="790"/>
      <c r="DP29" s="791"/>
      <c r="DQ29" s="789"/>
      <c r="DR29" s="790"/>
      <c r="DS29" s="790"/>
      <c r="DT29" s="790"/>
      <c r="DU29" s="791"/>
      <c r="DV29" s="786"/>
      <c r="DW29" s="787"/>
      <c r="DX29" s="787"/>
      <c r="DY29" s="787"/>
      <c r="DZ29" s="792"/>
      <c r="EA29" s="224"/>
    </row>
    <row r="30" spans="1:131" ht="26.25" customHeight="1" x14ac:dyDescent="0.15">
      <c r="A30" s="236">
        <v>3</v>
      </c>
      <c r="B30" s="793" t="s">
        <v>391</v>
      </c>
      <c r="C30" s="794"/>
      <c r="D30" s="794"/>
      <c r="E30" s="794"/>
      <c r="F30" s="794"/>
      <c r="G30" s="794"/>
      <c r="H30" s="794"/>
      <c r="I30" s="794"/>
      <c r="J30" s="794"/>
      <c r="K30" s="794"/>
      <c r="L30" s="794"/>
      <c r="M30" s="794"/>
      <c r="N30" s="794"/>
      <c r="O30" s="794"/>
      <c r="P30" s="795"/>
      <c r="Q30" s="796">
        <v>37</v>
      </c>
      <c r="R30" s="797"/>
      <c r="S30" s="797"/>
      <c r="T30" s="797"/>
      <c r="U30" s="797"/>
      <c r="V30" s="797">
        <v>34</v>
      </c>
      <c r="W30" s="797"/>
      <c r="X30" s="797"/>
      <c r="Y30" s="797"/>
      <c r="Z30" s="797"/>
      <c r="AA30" s="797">
        <v>2</v>
      </c>
      <c r="AB30" s="797"/>
      <c r="AC30" s="797"/>
      <c r="AD30" s="797"/>
      <c r="AE30" s="798"/>
      <c r="AF30" s="799">
        <v>2</v>
      </c>
      <c r="AG30" s="800"/>
      <c r="AH30" s="800"/>
      <c r="AI30" s="800"/>
      <c r="AJ30" s="801"/>
      <c r="AK30" s="847">
        <v>3</v>
      </c>
      <c r="AL30" s="843"/>
      <c r="AM30" s="843"/>
      <c r="AN30" s="843"/>
      <c r="AO30" s="843"/>
      <c r="AP30" s="843" t="s">
        <v>545</v>
      </c>
      <c r="AQ30" s="843"/>
      <c r="AR30" s="843"/>
      <c r="AS30" s="843"/>
      <c r="AT30" s="843"/>
      <c r="AU30" s="843" t="s">
        <v>545</v>
      </c>
      <c r="AV30" s="843"/>
      <c r="AW30" s="843"/>
      <c r="AX30" s="843"/>
      <c r="AY30" s="843"/>
      <c r="AZ30" s="844" t="s">
        <v>545</v>
      </c>
      <c r="BA30" s="844"/>
      <c r="BB30" s="844"/>
      <c r="BC30" s="844"/>
      <c r="BD30" s="844"/>
      <c r="BE30" s="845"/>
      <c r="BF30" s="845"/>
      <c r="BG30" s="845"/>
      <c r="BH30" s="845"/>
      <c r="BI30" s="846"/>
      <c r="BJ30" s="226"/>
      <c r="BK30" s="226"/>
      <c r="BL30" s="226"/>
      <c r="BM30" s="226"/>
      <c r="BN30" s="226"/>
      <c r="BO30" s="235"/>
      <c r="BP30" s="235"/>
      <c r="BQ30" s="232">
        <v>24</v>
      </c>
      <c r="BR30" s="233"/>
      <c r="BS30" s="786"/>
      <c r="BT30" s="787"/>
      <c r="BU30" s="787"/>
      <c r="BV30" s="787"/>
      <c r="BW30" s="787"/>
      <c r="BX30" s="787"/>
      <c r="BY30" s="787"/>
      <c r="BZ30" s="787"/>
      <c r="CA30" s="787"/>
      <c r="CB30" s="787"/>
      <c r="CC30" s="787"/>
      <c r="CD30" s="787"/>
      <c r="CE30" s="787"/>
      <c r="CF30" s="787"/>
      <c r="CG30" s="788"/>
      <c r="CH30" s="789"/>
      <c r="CI30" s="790"/>
      <c r="CJ30" s="790"/>
      <c r="CK30" s="790"/>
      <c r="CL30" s="791"/>
      <c r="CM30" s="789"/>
      <c r="CN30" s="790"/>
      <c r="CO30" s="790"/>
      <c r="CP30" s="790"/>
      <c r="CQ30" s="791"/>
      <c r="CR30" s="789"/>
      <c r="CS30" s="790"/>
      <c r="CT30" s="790"/>
      <c r="CU30" s="790"/>
      <c r="CV30" s="791"/>
      <c r="CW30" s="789"/>
      <c r="CX30" s="790"/>
      <c r="CY30" s="790"/>
      <c r="CZ30" s="790"/>
      <c r="DA30" s="791"/>
      <c r="DB30" s="789"/>
      <c r="DC30" s="790"/>
      <c r="DD30" s="790"/>
      <c r="DE30" s="790"/>
      <c r="DF30" s="791"/>
      <c r="DG30" s="789"/>
      <c r="DH30" s="790"/>
      <c r="DI30" s="790"/>
      <c r="DJ30" s="790"/>
      <c r="DK30" s="791"/>
      <c r="DL30" s="789"/>
      <c r="DM30" s="790"/>
      <c r="DN30" s="790"/>
      <c r="DO30" s="790"/>
      <c r="DP30" s="791"/>
      <c r="DQ30" s="789"/>
      <c r="DR30" s="790"/>
      <c r="DS30" s="790"/>
      <c r="DT30" s="790"/>
      <c r="DU30" s="791"/>
      <c r="DV30" s="786"/>
      <c r="DW30" s="787"/>
      <c r="DX30" s="787"/>
      <c r="DY30" s="787"/>
      <c r="DZ30" s="792"/>
      <c r="EA30" s="224"/>
    </row>
    <row r="31" spans="1:131" ht="26.25" customHeight="1" x14ac:dyDescent="0.15">
      <c r="A31" s="236">
        <v>4</v>
      </c>
      <c r="B31" s="793" t="s">
        <v>392</v>
      </c>
      <c r="C31" s="794"/>
      <c r="D31" s="794"/>
      <c r="E31" s="794"/>
      <c r="F31" s="794"/>
      <c r="G31" s="794"/>
      <c r="H31" s="794"/>
      <c r="I31" s="794"/>
      <c r="J31" s="794"/>
      <c r="K31" s="794"/>
      <c r="L31" s="794"/>
      <c r="M31" s="794"/>
      <c r="N31" s="794"/>
      <c r="O31" s="794"/>
      <c r="P31" s="795"/>
      <c r="Q31" s="796">
        <v>1051</v>
      </c>
      <c r="R31" s="797"/>
      <c r="S31" s="797"/>
      <c r="T31" s="797"/>
      <c r="U31" s="797"/>
      <c r="V31" s="797">
        <v>1119</v>
      </c>
      <c r="W31" s="797"/>
      <c r="X31" s="797"/>
      <c r="Y31" s="797"/>
      <c r="Z31" s="797"/>
      <c r="AA31" s="797">
        <v>-68</v>
      </c>
      <c r="AB31" s="797"/>
      <c r="AC31" s="797"/>
      <c r="AD31" s="797"/>
      <c r="AE31" s="798"/>
      <c r="AF31" s="799">
        <v>627</v>
      </c>
      <c r="AG31" s="800"/>
      <c r="AH31" s="800"/>
      <c r="AI31" s="800"/>
      <c r="AJ31" s="801"/>
      <c r="AK31" s="847">
        <v>420</v>
      </c>
      <c r="AL31" s="843"/>
      <c r="AM31" s="843"/>
      <c r="AN31" s="843"/>
      <c r="AO31" s="843"/>
      <c r="AP31" s="848">
        <v>714</v>
      </c>
      <c r="AQ31" s="849"/>
      <c r="AR31" s="849"/>
      <c r="AS31" s="849"/>
      <c r="AT31" s="847"/>
      <c r="AU31" s="843">
        <v>483</v>
      </c>
      <c r="AV31" s="843"/>
      <c r="AW31" s="843"/>
      <c r="AX31" s="843"/>
      <c r="AY31" s="843"/>
      <c r="AZ31" s="844" t="s">
        <v>545</v>
      </c>
      <c r="BA31" s="844"/>
      <c r="BB31" s="844"/>
      <c r="BC31" s="844"/>
      <c r="BD31" s="844"/>
      <c r="BE31" s="845" t="s">
        <v>393</v>
      </c>
      <c r="BF31" s="845"/>
      <c r="BG31" s="845"/>
      <c r="BH31" s="845"/>
      <c r="BI31" s="846"/>
      <c r="BJ31" s="226"/>
      <c r="BK31" s="226"/>
      <c r="BL31" s="226"/>
      <c r="BM31" s="226"/>
      <c r="BN31" s="226"/>
      <c r="BO31" s="235"/>
      <c r="BP31" s="235"/>
      <c r="BQ31" s="232">
        <v>25</v>
      </c>
      <c r="BR31" s="233"/>
      <c r="BS31" s="786"/>
      <c r="BT31" s="787"/>
      <c r="BU31" s="787"/>
      <c r="BV31" s="787"/>
      <c r="BW31" s="787"/>
      <c r="BX31" s="787"/>
      <c r="BY31" s="787"/>
      <c r="BZ31" s="787"/>
      <c r="CA31" s="787"/>
      <c r="CB31" s="787"/>
      <c r="CC31" s="787"/>
      <c r="CD31" s="787"/>
      <c r="CE31" s="787"/>
      <c r="CF31" s="787"/>
      <c r="CG31" s="788"/>
      <c r="CH31" s="789"/>
      <c r="CI31" s="790"/>
      <c r="CJ31" s="790"/>
      <c r="CK31" s="790"/>
      <c r="CL31" s="791"/>
      <c r="CM31" s="789"/>
      <c r="CN31" s="790"/>
      <c r="CO31" s="790"/>
      <c r="CP31" s="790"/>
      <c r="CQ31" s="791"/>
      <c r="CR31" s="789"/>
      <c r="CS31" s="790"/>
      <c r="CT31" s="790"/>
      <c r="CU31" s="790"/>
      <c r="CV31" s="791"/>
      <c r="CW31" s="789"/>
      <c r="CX31" s="790"/>
      <c r="CY31" s="790"/>
      <c r="CZ31" s="790"/>
      <c r="DA31" s="791"/>
      <c r="DB31" s="789"/>
      <c r="DC31" s="790"/>
      <c r="DD31" s="790"/>
      <c r="DE31" s="790"/>
      <c r="DF31" s="791"/>
      <c r="DG31" s="789"/>
      <c r="DH31" s="790"/>
      <c r="DI31" s="790"/>
      <c r="DJ31" s="790"/>
      <c r="DK31" s="791"/>
      <c r="DL31" s="789"/>
      <c r="DM31" s="790"/>
      <c r="DN31" s="790"/>
      <c r="DO31" s="790"/>
      <c r="DP31" s="791"/>
      <c r="DQ31" s="789"/>
      <c r="DR31" s="790"/>
      <c r="DS31" s="790"/>
      <c r="DT31" s="790"/>
      <c r="DU31" s="791"/>
      <c r="DV31" s="786"/>
      <c r="DW31" s="787"/>
      <c r="DX31" s="787"/>
      <c r="DY31" s="787"/>
      <c r="DZ31" s="792"/>
      <c r="EA31" s="224"/>
    </row>
    <row r="32" spans="1:131" ht="26.25" customHeight="1" x14ac:dyDescent="0.15">
      <c r="A32" s="236">
        <v>5</v>
      </c>
      <c r="B32" s="793" t="s">
        <v>394</v>
      </c>
      <c r="C32" s="794"/>
      <c r="D32" s="794"/>
      <c r="E32" s="794"/>
      <c r="F32" s="794"/>
      <c r="G32" s="794"/>
      <c r="H32" s="794"/>
      <c r="I32" s="794"/>
      <c r="J32" s="794"/>
      <c r="K32" s="794"/>
      <c r="L32" s="794"/>
      <c r="M32" s="794"/>
      <c r="N32" s="794"/>
      <c r="O32" s="794"/>
      <c r="P32" s="795"/>
      <c r="Q32" s="796">
        <v>218</v>
      </c>
      <c r="R32" s="797"/>
      <c r="S32" s="797"/>
      <c r="T32" s="797"/>
      <c r="U32" s="797"/>
      <c r="V32" s="797">
        <v>236</v>
      </c>
      <c r="W32" s="797"/>
      <c r="X32" s="797"/>
      <c r="Y32" s="797"/>
      <c r="Z32" s="797"/>
      <c r="AA32" s="797">
        <v>-18</v>
      </c>
      <c r="AB32" s="797"/>
      <c r="AC32" s="797"/>
      <c r="AD32" s="797"/>
      <c r="AE32" s="798"/>
      <c r="AF32" s="799">
        <v>38</v>
      </c>
      <c r="AG32" s="800"/>
      <c r="AH32" s="800"/>
      <c r="AI32" s="800"/>
      <c r="AJ32" s="801"/>
      <c r="AK32" s="847">
        <v>121</v>
      </c>
      <c r="AL32" s="843"/>
      <c r="AM32" s="843"/>
      <c r="AN32" s="843"/>
      <c r="AO32" s="843"/>
      <c r="AP32" s="848">
        <v>1178</v>
      </c>
      <c r="AQ32" s="849"/>
      <c r="AR32" s="849"/>
      <c r="AS32" s="849"/>
      <c r="AT32" s="847"/>
      <c r="AU32" s="843">
        <v>907</v>
      </c>
      <c r="AV32" s="843"/>
      <c r="AW32" s="843"/>
      <c r="AX32" s="843"/>
      <c r="AY32" s="843"/>
      <c r="AZ32" s="844" t="s">
        <v>545</v>
      </c>
      <c r="BA32" s="844"/>
      <c r="BB32" s="844"/>
      <c r="BC32" s="844"/>
      <c r="BD32" s="844"/>
      <c r="BE32" s="845" t="s">
        <v>393</v>
      </c>
      <c r="BF32" s="845"/>
      <c r="BG32" s="845"/>
      <c r="BH32" s="845"/>
      <c r="BI32" s="846"/>
      <c r="BJ32" s="226"/>
      <c r="BK32" s="226"/>
      <c r="BL32" s="226"/>
      <c r="BM32" s="226"/>
      <c r="BN32" s="226"/>
      <c r="BO32" s="235"/>
      <c r="BP32" s="235"/>
      <c r="BQ32" s="232">
        <v>26</v>
      </c>
      <c r="BR32" s="233"/>
      <c r="BS32" s="786"/>
      <c r="BT32" s="787"/>
      <c r="BU32" s="787"/>
      <c r="BV32" s="787"/>
      <c r="BW32" s="787"/>
      <c r="BX32" s="787"/>
      <c r="BY32" s="787"/>
      <c r="BZ32" s="787"/>
      <c r="CA32" s="787"/>
      <c r="CB32" s="787"/>
      <c r="CC32" s="787"/>
      <c r="CD32" s="787"/>
      <c r="CE32" s="787"/>
      <c r="CF32" s="787"/>
      <c r="CG32" s="788"/>
      <c r="CH32" s="789"/>
      <c r="CI32" s="790"/>
      <c r="CJ32" s="790"/>
      <c r="CK32" s="790"/>
      <c r="CL32" s="791"/>
      <c r="CM32" s="789"/>
      <c r="CN32" s="790"/>
      <c r="CO32" s="790"/>
      <c r="CP32" s="790"/>
      <c r="CQ32" s="791"/>
      <c r="CR32" s="789"/>
      <c r="CS32" s="790"/>
      <c r="CT32" s="790"/>
      <c r="CU32" s="790"/>
      <c r="CV32" s="791"/>
      <c r="CW32" s="789"/>
      <c r="CX32" s="790"/>
      <c r="CY32" s="790"/>
      <c r="CZ32" s="790"/>
      <c r="DA32" s="791"/>
      <c r="DB32" s="789"/>
      <c r="DC32" s="790"/>
      <c r="DD32" s="790"/>
      <c r="DE32" s="790"/>
      <c r="DF32" s="791"/>
      <c r="DG32" s="789"/>
      <c r="DH32" s="790"/>
      <c r="DI32" s="790"/>
      <c r="DJ32" s="790"/>
      <c r="DK32" s="791"/>
      <c r="DL32" s="789"/>
      <c r="DM32" s="790"/>
      <c r="DN32" s="790"/>
      <c r="DO32" s="790"/>
      <c r="DP32" s="791"/>
      <c r="DQ32" s="789"/>
      <c r="DR32" s="790"/>
      <c r="DS32" s="790"/>
      <c r="DT32" s="790"/>
      <c r="DU32" s="791"/>
      <c r="DV32" s="786"/>
      <c r="DW32" s="787"/>
      <c r="DX32" s="787"/>
      <c r="DY32" s="787"/>
      <c r="DZ32" s="792"/>
      <c r="EA32" s="224"/>
    </row>
    <row r="33" spans="1:131" ht="26.25" customHeight="1" x14ac:dyDescent="0.15">
      <c r="A33" s="236">
        <v>6</v>
      </c>
      <c r="B33" s="793" t="s">
        <v>395</v>
      </c>
      <c r="C33" s="794"/>
      <c r="D33" s="794"/>
      <c r="E33" s="794"/>
      <c r="F33" s="794"/>
      <c r="G33" s="794"/>
      <c r="H33" s="794"/>
      <c r="I33" s="794"/>
      <c r="J33" s="794"/>
      <c r="K33" s="794"/>
      <c r="L33" s="794"/>
      <c r="M33" s="794"/>
      <c r="N33" s="794"/>
      <c r="O33" s="794"/>
      <c r="P33" s="795"/>
      <c r="Q33" s="796">
        <v>272</v>
      </c>
      <c r="R33" s="797"/>
      <c r="S33" s="797"/>
      <c r="T33" s="797"/>
      <c r="U33" s="797"/>
      <c r="V33" s="797">
        <v>280</v>
      </c>
      <c r="W33" s="797"/>
      <c r="X33" s="797"/>
      <c r="Y33" s="797"/>
      <c r="Z33" s="797"/>
      <c r="AA33" s="797">
        <v>-7</v>
      </c>
      <c r="AB33" s="797"/>
      <c r="AC33" s="797"/>
      <c r="AD33" s="797"/>
      <c r="AE33" s="798"/>
      <c r="AF33" s="799">
        <v>109</v>
      </c>
      <c r="AG33" s="800"/>
      <c r="AH33" s="800"/>
      <c r="AI33" s="800"/>
      <c r="AJ33" s="801"/>
      <c r="AK33" s="847">
        <v>212</v>
      </c>
      <c r="AL33" s="843"/>
      <c r="AM33" s="843"/>
      <c r="AN33" s="843"/>
      <c r="AO33" s="843"/>
      <c r="AP33" s="848">
        <v>1567</v>
      </c>
      <c r="AQ33" s="849"/>
      <c r="AR33" s="849"/>
      <c r="AS33" s="849"/>
      <c r="AT33" s="847"/>
      <c r="AU33" s="843">
        <v>1567</v>
      </c>
      <c r="AV33" s="843"/>
      <c r="AW33" s="843"/>
      <c r="AX33" s="843"/>
      <c r="AY33" s="843"/>
      <c r="AZ33" s="844" t="s">
        <v>545</v>
      </c>
      <c r="BA33" s="844"/>
      <c r="BB33" s="844"/>
      <c r="BC33" s="844"/>
      <c r="BD33" s="844"/>
      <c r="BE33" s="845" t="s">
        <v>393</v>
      </c>
      <c r="BF33" s="845"/>
      <c r="BG33" s="845"/>
      <c r="BH33" s="845"/>
      <c r="BI33" s="846"/>
      <c r="BJ33" s="226"/>
      <c r="BK33" s="226"/>
      <c r="BL33" s="226"/>
      <c r="BM33" s="226"/>
      <c r="BN33" s="226"/>
      <c r="BO33" s="235"/>
      <c r="BP33" s="235"/>
      <c r="BQ33" s="232">
        <v>27</v>
      </c>
      <c r="BR33" s="233"/>
      <c r="BS33" s="786"/>
      <c r="BT33" s="787"/>
      <c r="BU33" s="787"/>
      <c r="BV33" s="787"/>
      <c r="BW33" s="787"/>
      <c r="BX33" s="787"/>
      <c r="BY33" s="787"/>
      <c r="BZ33" s="787"/>
      <c r="CA33" s="787"/>
      <c r="CB33" s="787"/>
      <c r="CC33" s="787"/>
      <c r="CD33" s="787"/>
      <c r="CE33" s="787"/>
      <c r="CF33" s="787"/>
      <c r="CG33" s="788"/>
      <c r="CH33" s="789"/>
      <c r="CI33" s="790"/>
      <c r="CJ33" s="790"/>
      <c r="CK33" s="790"/>
      <c r="CL33" s="791"/>
      <c r="CM33" s="789"/>
      <c r="CN33" s="790"/>
      <c r="CO33" s="790"/>
      <c r="CP33" s="790"/>
      <c r="CQ33" s="791"/>
      <c r="CR33" s="789"/>
      <c r="CS33" s="790"/>
      <c r="CT33" s="790"/>
      <c r="CU33" s="790"/>
      <c r="CV33" s="791"/>
      <c r="CW33" s="789"/>
      <c r="CX33" s="790"/>
      <c r="CY33" s="790"/>
      <c r="CZ33" s="790"/>
      <c r="DA33" s="791"/>
      <c r="DB33" s="789"/>
      <c r="DC33" s="790"/>
      <c r="DD33" s="790"/>
      <c r="DE33" s="790"/>
      <c r="DF33" s="791"/>
      <c r="DG33" s="789"/>
      <c r="DH33" s="790"/>
      <c r="DI33" s="790"/>
      <c r="DJ33" s="790"/>
      <c r="DK33" s="791"/>
      <c r="DL33" s="789"/>
      <c r="DM33" s="790"/>
      <c r="DN33" s="790"/>
      <c r="DO33" s="790"/>
      <c r="DP33" s="791"/>
      <c r="DQ33" s="789"/>
      <c r="DR33" s="790"/>
      <c r="DS33" s="790"/>
      <c r="DT33" s="790"/>
      <c r="DU33" s="791"/>
      <c r="DV33" s="786"/>
      <c r="DW33" s="787"/>
      <c r="DX33" s="787"/>
      <c r="DY33" s="787"/>
      <c r="DZ33" s="792"/>
      <c r="EA33" s="224"/>
    </row>
    <row r="34" spans="1:131" ht="26.25" customHeight="1" x14ac:dyDescent="0.15">
      <c r="A34" s="236">
        <v>7</v>
      </c>
      <c r="B34" s="793"/>
      <c r="C34" s="794"/>
      <c r="D34" s="794"/>
      <c r="E34" s="794"/>
      <c r="F34" s="794"/>
      <c r="G34" s="794"/>
      <c r="H34" s="794"/>
      <c r="I34" s="794"/>
      <c r="J34" s="794"/>
      <c r="K34" s="794"/>
      <c r="L34" s="794"/>
      <c r="M34" s="794"/>
      <c r="N34" s="794"/>
      <c r="O34" s="794"/>
      <c r="P34" s="795"/>
      <c r="Q34" s="796"/>
      <c r="R34" s="797"/>
      <c r="S34" s="797"/>
      <c r="T34" s="797"/>
      <c r="U34" s="797"/>
      <c r="V34" s="797"/>
      <c r="W34" s="797"/>
      <c r="X34" s="797"/>
      <c r="Y34" s="797"/>
      <c r="Z34" s="797"/>
      <c r="AA34" s="797"/>
      <c r="AB34" s="797"/>
      <c r="AC34" s="797"/>
      <c r="AD34" s="797"/>
      <c r="AE34" s="798"/>
      <c r="AF34" s="799"/>
      <c r="AG34" s="800"/>
      <c r="AH34" s="800"/>
      <c r="AI34" s="800"/>
      <c r="AJ34" s="801"/>
      <c r="AK34" s="847"/>
      <c r="AL34" s="843"/>
      <c r="AM34" s="843"/>
      <c r="AN34" s="843"/>
      <c r="AO34" s="843"/>
      <c r="AP34" s="843"/>
      <c r="AQ34" s="843"/>
      <c r="AR34" s="843"/>
      <c r="AS34" s="843"/>
      <c r="AT34" s="843"/>
      <c r="AU34" s="843"/>
      <c r="AV34" s="843"/>
      <c r="AW34" s="843"/>
      <c r="AX34" s="843"/>
      <c r="AY34" s="843"/>
      <c r="AZ34" s="844"/>
      <c r="BA34" s="844"/>
      <c r="BB34" s="844"/>
      <c r="BC34" s="844"/>
      <c r="BD34" s="844"/>
      <c r="BE34" s="845"/>
      <c r="BF34" s="845"/>
      <c r="BG34" s="845"/>
      <c r="BH34" s="845"/>
      <c r="BI34" s="846"/>
      <c r="BJ34" s="226"/>
      <c r="BK34" s="226"/>
      <c r="BL34" s="226"/>
      <c r="BM34" s="226"/>
      <c r="BN34" s="226"/>
      <c r="BO34" s="235"/>
      <c r="BP34" s="235"/>
      <c r="BQ34" s="232">
        <v>28</v>
      </c>
      <c r="BR34" s="233"/>
      <c r="BS34" s="786"/>
      <c r="BT34" s="787"/>
      <c r="BU34" s="787"/>
      <c r="BV34" s="787"/>
      <c r="BW34" s="787"/>
      <c r="BX34" s="787"/>
      <c r="BY34" s="787"/>
      <c r="BZ34" s="787"/>
      <c r="CA34" s="787"/>
      <c r="CB34" s="787"/>
      <c r="CC34" s="787"/>
      <c r="CD34" s="787"/>
      <c r="CE34" s="787"/>
      <c r="CF34" s="787"/>
      <c r="CG34" s="788"/>
      <c r="CH34" s="789"/>
      <c r="CI34" s="790"/>
      <c r="CJ34" s="790"/>
      <c r="CK34" s="790"/>
      <c r="CL34" s="791"/>
      <c r="CM34" s="789"/>
      <c r="CN34" s="790"/>
      <c r="CO34" s="790"/>
      <c r="CP34" s="790"/>
      <c r="CQ34" s="791"/>
      <c r="CR34" s="789"/>
      <c r="CS34" s="790"/>
      <c r="CT34" s="790"/>
      <c r="CU34" s="790"/>
      <c r="CV34" s="791"/>
      <c r="CW34" s="789"/>
      <c r="CX34" s="790"/>
      <c r="CY34" s="790"/>
      <c r="CZ34" s="790"/>
      <c r="DA34" s="791"/>
      <c r="DB34" s="789"/>
      <c r="DC34" s="790"/>
      <c r="DD34" s="790"/>
      <c r="DE34" s="790"/>
      <c r="DF34" s="791"/>
      <c r="DG34" s="789"/>
      <c r="DH34" s="790"/>
      <c r="DI34" s="790"/>
      <c r="DJ34" s="790"/>
      <c r="DK34" s="791"/>
      <c r="DL34" s="789"/>
      <c r="DM34" s="790"/>
      <c r="DN34" s="790"/>
      <c r="DO34" s="790"/>
      <c r="DP34" s="791"/>
      <c r="DQ34" s="789"/>
      <c r="DR34" s="790"/>
      <c r="DS34" s="790"/>
      <c r="DT34" s="790"/>
      <c r="DU34" s="791"/>
      <c r="DV34" s="786"/>
      <c r="DW34" s="787"/>
      <c r="DX34" s="787"/>
      <c r="DY34" s="787"/>
      <c r="DZ34" s="792"/>
      <c r="EA34" s="224"/>
    </row>
    <row r="35" spans="1:131" ht="26.25" customHeight="1" x14ac:dyDescent="0.15">
      <c r="A35" s="236">
        <v>8</v>
      </c>
      <c r="B35" s="793"/>
      <c r="C35" s="794"/>
      <c r="D35" s="794"/>
      <c r="E35" s="794"/>
      <c r="F35" s="794"/>
      <c r="G35" s="794"/>
      <c r="H35" s="794"/>
      <c r="I35" s="794"/>
      <c r="J35" s="794"/>
      <c r="K35" s="794"/>
      <c r="L35" s="794"/>
      <c r="M35" s="794"/>
      <c r="N35" s="794"/>
      <c r="O35" s="794"/>
      <c r="P35" s="795"/>
      <c r="Q35" s="796"/>
      <c r="R35" s="797"/>
      <c r="S35" s="797"/>
      <c r="T35" s="797"/>
      <c r="U35" s="797"/>
      <c r="V35" s="797"/>
      <c r="W35" s="797"/>
      <c r="X35" s="797"/>
      <c r="Y35" s="797"/>
      <c r="Z35" s="797"/>
      <c r="AA35" s="797"/>
      <c r="AB35" s="797"/>
      <c r="AC35" s="797"/>
      <c r="AD35" s="797"/>
      <c r="AE35" s="798"/>
      <c r="AF35" s="799"/>
      <c r="AG35" s="800"/>
      <c r="AH35" s="800"/>
      <c r="AI35" s="800"/>
      <c r="AJ35" s="801"/>
      <c r="AK35" s="847"/>
      <c r="AL35" s="843"/>
      <c r="AM35" s="843"/>
      <c r="AN35" s="843"/>
      <c r="AO35" s="843"/>
      <c r="AP35" s="843"/>
      <c r="AQ35" s="843"/>
      <c r="AR35" s="843"/>
      <c r="AS35" s="843"/>
      <c r="AT35" s="843"/>
      <c r="AU35" s="843"/>
      <c r="AV35" s="843"/>
      <c r="AW35" s="843"/>
      <c r="AX35" s="843"/>
      <c r="AY35" s="843"/>
      <c r="AZ35" s="844"/>
      <c r="BA35" s="844"/>
      <c r="BB35" s="844"/>
      <c r="BC35" s="844"/>
      <c r="BD35" s="844"/>
      <c r="BE35" s="845"/>
      <c r="BF35" s="845"/>
      <c r="BG35" s="845"/>
      <c r="BH35" s="845"/>
      <c r="BI35" s="846"/>
      <c r="BJ35" s="226"/>
      <c r="BK35" s="226"/>
      <c r="BL35" s="226"/>
      <c r="BM35" s="226"/>
      <c r="BN35" s="226"/>
      <c r="BO35" s="235"/>
      <c r="BP35" s="235"/>
      <c r="BQ35" s="232">
        <v>29</v>
      </c>
      <c r="BR35" s="233"/>
      <c r="BS35" s="786"/>
      <c r="BT35" s="787"/>
      <c r="BU35" s="787"/>
      <c r="BV35" s="787"/>
      <c r="BW35" s="787"/>
      <c r="BX35" s="787"/>
      <c r="BY35" s="787"/>
      <c r="BZ35" s="787"/>
      <c r="CA35" s="787"/>
      <c r="CB35" s="787"/>
      <c r="CC35" s="787"/>
      <c r="CD35" s="787"/>
      <c r="CE35" s="787"/>
      <c r="CF35" s="787"/>
      <c r="CG35" s="788"/>
      <c r="CH35" s="789"/>
      <c r="CI35" s="790"/>
      <c r="CJ35" s="790"/>
      <c r="CK35" s="790"/>
      <c r="CL35" s="791"/>
      <c r="CM35" s="789"/>
      <c r="CN35" s="790"/>
      <c r="CO35" s="790"/>
      <c r="CP35" s="790"/>
      <c r="CQ35" s="791"/>
      <c r="CR35" s="789"/>
      <c r="CS35" s="790"/>
      <c r="CT35" s="790"/>
      <c r="CU35" s="790"/>
      <c r="CV35" s="791"/>
      <c r="CW35" s="789"/>
      <c r="CX35" s="790"/>
      <c r="CY35" s="790"/>
      <c r="CZ35" s="790"/>
      <c r="DA35" s="791"/>
      <c r="DB35" s="789"/>
      <c r="DC35" s="790"/>
      <c r="DD35" s="790"/>
      <c r="DE35" s="790"/>
      <c r="DF35" s="791"/>
      <c r="DG35" s="789"/>
      <c r="DH35" s="790"/>
      <c r="DI35" s="790"/>
      <c r="DJ35" s="790"/>
      <c r="DK35" s="791"/>
      <c r="DL35" s="789"/>
      <c r="DM35" s="790"/>
      <c r="DN35" s="790"/>
      <c r="DO35" s="790"/>
      <c r="DP35" s="791"/>
      <c r="DQ35" s="789"/>
      <c r="DR35" s="790"/>
      <c r="DS35" s="790"/>
      <c r="DT35" s="790"/>
      <c r="DU35" s="791"/>
      <c r="DV35" s="786"/>
      <c r="DW35" s="787"/>
      <c r="DX35" s="787"/>
      <c r="DY35" s="787"/>
      <c r="DZ35" s="792"/>
      <c r="EA35" s="224"/>
    </row>
    <row r="36" spans="1:131" ht="26.25" customHeight="1" x14ac:dyDescent="0.15">
      <c r="A36" s="236">
        <v>9</v>
      </c>
      <c r="B36" s="793"/>
      <c r="C36" s="794"/>
      <c r="D36" s="794"/>
      <c r="E36" s="794"/>
      <c r="F36" s="794"/>
      <c r="G36" s="794"/>
      <c r="H36" s="794"/>
      <c r="I36" s="794"/>
      <c r="J36" s="794"/>
      <c r="K36" s="794"/>
      <c r="L36" s="794"/>
      <c r="M36" s="794"/>
      <c r="N36" s="794"/>
      <c r="O36" s="794"/>
      <c r="P36" s="795"/>
      <c r="Q36" s="796"/>
      <c r="R36" s="797"/>
      <c r="S36" s="797"/>
      <c r="T36" s="797"/>
      <c r="U36" s="797"/>
      <c r="V36" s="797"/>
      <c r="W36" s="797"/>
      <c r="X36" s="797"/>
      <c r="Y36" s="797"/>
      <c r="Z36" s="797"/>
      <c r="AA36" s="797"/>
      <c r="AB36" s="797"/>
      <c r="AC36" s="797"/>
      <c r="AD36" s="797"/>
      <c r="AE36" s="798"/>
      <c r="AF36" s="799"/>
      <c r="AG36" s="800"/>
      <c r="AH36" s="800"/>
      <c r="AI36" s="800"/>
      <c r="AJ36" s="801"/>
      <c r="AK36" s="847"/>
      <c r="AL36" s="843"/>
      <c r="AM36" s="843"/>
      <c r="AN36" s="843"/>
      <c r="AO36" s="843"/>
      <c r="AP36" s="843"/>
      <c r="AQ36" s="843"/>
      <c r="AR36" s="843"/>
      <c r="AS36" s="843"/>
      <c r="AT36" s="843"/>
      <c r="AU36" s="843"/>
      <c r="AV36" s="843"/>
      <c r="AW36" s="843"/>
      <c r="AX36" s="843"/>
      <c r="AY36" s="843"/>
      <c r="AZ36" s="844"/>
      <c r="BA36" s="844"/>
      <c r="BB36" s="844"/>
      <c r="BC36" s="844"/>
      <c r="BD36" s="844"/>
      <c r="BE36" s="845"/>
      <c r="BF36" s="845"/>
      <c r="BG36" s="845"/>
      <c r="BH36" s="845"/>
      <c r="BI36" s="846"/>
      <c r="BJ36" s="226"/>
      <c r="BK36" s="226"/>
      <c r="BL36" s="226"/>
      <c r="BM36" s="226"/>
      <c r="BN36" s="226"/>
      <c r="BO36" s="235"/>
      <c r="BP36" s="235"/>
      <c r="BQ36" s="232">
        <v>30</v>
      </c>
      <c r="BR36" s="233"/>
      <c r="BS36" s="786"/>
      <c r="BT36" s="787"/>
      <c r="BU36" s="787"/>
      <c r="BV36" s="787"/>
      <c r="BW36" s="787"/>
      <c r="BX36" s="787"/>
      <c r="BY36" s="787"/>
      <c r="BZ36" s="787"/>
      <c r="CA36" s="787"/>
      <c r="CB36" s="787"/>
      <c r="CC36" s="787"/>
      <c r="CD36" s="787"/>
      <c r="CE36" s="787"/>
      <c r="CF36" s="787"/>
      <c r="CG36" s="788"/>
      <c r="CH36" s="789"/>
      <c r="CI36" s="790"/>
      <c r="CJ36" s="790"/>
      <c r="CK36" s="790"/>
      <c r="CL36" s="791"/>
      <c r="CM36" s="789"/>
      <c r="CN36" s="790"/>
      <c r="CO36" s="790"/>
      <c r="CP36" s="790"/>
      <c r="CQ36" s="791"/>
      <c r="CR36" s="789"/>
      <c r="CS36" s="790"/>
      <c r="CT36" s="790"/>
      <c r="CU36" s="790"/>
      <c r="CV36" s="791"/>
      <c r="CW36" s="789"/>
      <c r="CX36" s="790"/>
      <c r="CY36" s="790"/>
      <c r="CZ36" s="790"/>
      <c r="DA36" s="791"/>
      <c r="DB36" s="789"/>
      <c r="DC36" s="790"/>
      <c r="DD36" s="790"/>
      <c r="DE36" s="790"/>
      <c r="DF36" s="791"/>
      <c r="DG36" s="789"/>
      <c r="DH36" s="790"/>
      <c r="DI36" s="790"/>
      <c r="DJ36" s="790"/>
      <c r="DK36" s="791"/>
      <c r="DL36" s="789"/>
      <c r="DM36" s="790"/>
      <c r="DN36" s="790"/>
      <c r="DO36" s="790"/>
      <c r="DP36" s="791"/>
      <c r="DQ36" s="789"/>
      <c r="DR36" s="790"/>
      <c r="DS36" s="790"/>
      <c r="DT36" s="790"/>
      <c r="DU36" s="791"/>
      <c r="DV36" s="786"/>
      <c r="DW36" s="787"/>
      <c r="DX36" s="787"/>
      <c r="DY36" s="787"/>
      <c r="DZ36" s="792"/>
      <c r="EA36" s="224"/>
    </row>
    <row r="37" spans="1:131" ht="26.25" customHeight="1" x14ac:dyDescent="0.15">
      <c r="A37" s="236">
        <v>10</v>
      </c>
      <c r="B37" s="793"/>
      <c r="C37" s="794"/>
      <c r="D37" s="794"/>
      <c r="E37" s="794"/>
      <c r="F37" s="794"/>
      <c r="G37" s="794"/>
      <c r="H37" s="794"/>
      <c r="I37" s="794"/>
      <c r="J37" s="794"/>
      <c r="K37" s="794"/>
      <c r="L37" s="794"/>
      <c r="M37" s="794"/>
      <c r="N37" s="794"/>
      <c r="O37" s="794"/>
      <c r="P37" s="795"/>
      <c r="Q37" s="796"/>
      <c r="R37" s="797"/>
      <c r="S37" s="797"/>
      <c r="T37" s="797"/>
      <c r="U37" s="797"/>
      <c r="V37" s="797"/>
      <c r="W37" s="797"/>
      <c r="X37" s="797"/>
      <c r="Y37" s="797"/>
      <c r="Z37" s="797"/>
      <c r="AA37" s="797"/>
      <c r="AB37" s="797"/>
      <c r="AC37" s="797"/>
      <c r="AD37" s="797"/>
      <c r="AE37" s="798"/>
      <c r="AF37" s="799"/>
      <c r="AG37" s="800"/>
      <c r="AH37" s="800"/>
      <c r="AI37" s="800"/>
      <c r="AJ37" s="801"/>
      <c r="AK37" s="847"/>
      <c r="AL37" s="843"/>
      <c r="AM37" s="843"/>
      <c r="AN37" s="843"/>
      <c r="AO37" s="843"/>
      <c r="AP37" s="843"/>
      <c r="AQ37" s="843"/>
      <c r="AR37" s="843"/>
      <c r="AS37" s="843"/>
      <c r="AT37" s="843"/>
      <c r="AU37" s="843"/>
      <c r="AV37" s="843"/>
      <c r="AW37" s="843"/>
      <c r="AX37" s="843"/>
      <c r="AY37" s="843"/>
      <c r="AZ37" s="844"/>
      <c r="BA37" s="844"/>
      <c r="BB37" s="844"/>
      <c r="BC37" s="844"/>
      <c r="BD37" s="844"/>
      <c r="BE37" s="845"/>
      <c r="BF37" s="845"/>
      <c r="BG37" s="845"/>
      <c r="BH37" s="845"/>
      <c r="BI37" s="846"/>
      <c r="BJ37" s="226"/>
      <c r="BK37" s="226"/>
      <c r="BL37" s="226"/>
      <c r="BM37" s="226"/>
      <c r="BN37" s="226"/>
      <c r="BO37" s="235"/>
      <c r="BP37" s="235"/>
      <c r="BQ37" s="232">
        <v>31</v>
      </c>
      <c r="BR37" s="233"/>
      <c r="BS37" s="786"/>
      <c r="BT37" s="787"/>
      <c r="BU37" s="787"/>
      <c r="BV37" s="787"/>
      <c r="BW37" s="787"/>
      <c r="BX37" s="787"/>
      <c r="BY37" s="787"/>
      <c r="BZ37" s="787"/>
      <c r="CA37" s="787"/>
      <c r="CB37" s="787"/>
      <c r="CC37" s="787"/>
      <c r="CD37" s="787"/>
      <c r="CE37" s="787"/>
      <c r="CF37" s="787"/>
      <c r="CG37" s="788"/>
      <c r="CH37" s="789"/>
      <c r="CI37" s="790"/>
      <c r="CJ37" s="790"/>
      <c r="CK37" s="790"/>
      <c r="CL37" s="791"/>
      <c r="CM37" s="789"/>
      <c r="CN37" s="790"/>
      <c r="CO37" s="790"/>
      <c r="CP37" s="790"/>
      <c r="CQ37" s="791"/>
      <c r="CR37" s="789"/>
      <c r="CS37" s="790"/>
      <c r="CT37" s="790"/>
      <c r="CU37" s="790"/>
      <c r="CV37" s="791"/>
      <c r="CW37" s="789"/>
      <c r="CX37" s="790"/>
      <c r="CY37" s="790"/>
      <c r="CZ37" s="790"/>
      <c r="DA37" s="791"/>
      <c r="DB37" s="789"/>
      <c r="DC37" s="790"/>
      <c r="DD37" s="790"/>
      <c r="DE37" s="790"/>
      <c r="DF37" s="791"/>
      <c r="DG37" s="789"/>
      <c r="DH37" s="790"/>
      <c r="DI37" s="790"/>
      <c r="DJ37" s="790"/>
      <c r="DK37" s="791"/>
      <c r="DL37" s="789"/>
      <c r="DM37" s="790"/>
      <c r="DN37" s="790"/>
      <c r="DO37" s="790"/>
      <c r="DP37" s="791"/>
      <c r="DQ37" s="789"/>
      <c r="DR37" s="790"/>
      <c r="DS37" s="790"/>
      <c r="DT37" s="790"/>
      <c r="DU37" s="791"/>
      <c r="DV37" s="786"/>
      <c r="DW37" s="787"/>
      <c r="DX37" s="787"/>
      <c r="DY37" s="787"/>
      <c r="DZ37" s="792"/>
      <c r="EA37" s="224"/>
    </row>
    <row r="38" spans="1:131" ht="26.25" customHeight="1" x14ac:dyDescent="0.15">
      <c r="A38" s="236">
        <v>11</v>
      </c>
      <c r="B38" s="793"/>
      <c r="C38" s="794"/>
      <c r="D38" s="794"/>
      <c r="E38" s="794"/>
      <c r="F38" s="794"/>
      <c r="G38" s="794"/>
      <c r="H38" s="794"/>
      <c r="I38" s="794"/>
      <c r="J38" s="794"/>
      <c r="K38" s="794"/>
      <c r="L38" s="794"/>
      <c r="M38" s="794"/>
      <c r="N38" s="794"/>
      <c r="O38" s="794"/>
      <c r="P38" s="795"/>
      <c r="Q38" s="796"/>
      <c r="R38" s="797"/>
      <c r="S38" s="797"/>
      <c r="T38" s="797"/>
      <c r="U38" s="797"/>
      <c r="V38" s="797"/>
      <c r="W38" s="797"/>
      <c r="X38" s="797"/>
      <c r="Y38" s="797"/>
      <c r="Z38" s="797"/>
      <c r="AA38" s="797"/>
      <c r="AB38" s="797"/>
      <c r="AC38" s="797"/>
      <c r="AD38" s="797"/>
      <c r="AE38" s="798"/>
      <c r="AF38" s="799"/>
      <c r="AG38" s="800"/>
      <c r="AH38" s="800"/>
      <c r="AI38" s="800"/>
      <c r="AJ38" s="801"/>
      <c r="AK38" s="847"/>
      <c r="AL38" s="843"/>
      <c r="AM38" s="843"/>
      <c r="AN38" s="843"/>
      <c r="AO38" s="843"/>
      <c r="AP38" s="843"/>
      <c r="AQ38" s="843"/>
      <c r="AR38" s="843"/>
      <c r="AS38" s="843"/>
      <c r="AT38" s="843"/>
      <c r="AU38" s="843"/>
      <c r="AV38" s="843"/>
      <c r="AW38" s="843"/>
      <c r="AX38" s="843"/>
      <c r="AY38" s="843"/>
      <c r="AZ38" s="844"/>
      <c r="BA38" s="844"/>
      <c r="BB38" s="844"/>
      <c r="BC38" s="844"/>
      <c r="BD38" s="844"/>
      <c r="BE38" s="845"/>
      <c r="BF38" s="845"/>
      <c r="BG38" s="845"/>
      <c r="BH38" s="845"/>
      <c r="BI38" s="846"/>
      <c r="BJ38" s="226"/>
      <c r="BK38" s="226"/>
      <c r="BL38" s="226"/>
      <c r="BM38" s="226"/>
      <c r="BN38" s="226"/>
      <c r="BO38" s="235"/>
      <c r="BP38" s="235"/>
      <c r="BQ38" s="232">
        <v>32</v>
      </c>
      <c r="BR38" s="233"/>
      <c r="BS38" s="786"/>
      <c r="BT38" s="787"/>
      <c r="BU38" s="787"/>
      <c r="BV38" s="787"/>
      <c r="BW38" s="787"/>
      <c r="BX38" s="787"/>
      <c r="BY38" s="787"/>
      <c r="BZ38" s="787"/>
      <c r="CA38" s="787"/>
      <c r="CB38" s="787"/>
      <c r="CC38" s="787"/>
      <c r="CD38" s="787"/>
      <c r="CE38" s="787"/>
      <c r="CF38" s="787"/>
      <c r="CG38" s="788"/>
      <c r="CH38" s="789"/>
      <c r="CI38" s="790"/>
      <c r="CJ38" s="790"/>
      <c r="CK38" s="790"/>
      <c r="CL38" s="791"/>
      <c r="CM38" s="789"/>
      <c r="CN38" s="790"/>
      <c r="CO38" s="790"/>
      <c r="CP38" s="790"/>
      <c r="CQ38" s="791"/>
      <c r="CR38" s="789"/>
      <c r="CS38" s="790"/>
      <c r="CT38" s="790"/>
      <c r="CU38" s="790"/>
      <c r="CV38" s="791"/>
      <c r="CW38" s="789"/>
      <c r="CX38" s="790"/>
      <c r="CY38" s="790"/>
      <c r="CZ38" s="790"/>
      <c r="DA38" s="791"/>
      <c r="DB38" s="789"/>
      <c r="DC38" s="790"/>
      <c r="DD38" s="790"/>
      <c r="DE38" s="790"/>
      <c r="DF38" s="791"/>
      <c r="DG38" s="789"/>
      <c r="DH38" s="790"/>
      <c r="DI38" s="790"/>
      <c r="DJ38" s="790"/>
      <c r="DK38" s="791"/>
      <c r="DL38" s="789"/>
      <c r="DM38" s="790"/>
      <c r="DN38" s="790"/>
      <c r="DO38" s="790"/>
      <c r="DP38" s="791"/>
      <c r="DQ38" s="789"/>
      <c r="DR38" s="790"/>
      <c r="DS38" s="790"/>
      <c r="DT38" s="790"/>
      <c r="DU38" s="791"/>
      <c r="DV38" s="786"/>
      <c r="DW38" s="787"/>
      <c r="DX38" s="787"/>
      <c r="DY38" s="787"/>
      <c r="DZ38" s="792"/>
      <c r="EA38" s="224"/>
    </row>
    <row r="39" spans="1:131" ht="26.25" customHeight="1" x14ac:dyDescent="0.15">
      <c r="A39" s="236">
        <v>12</v>
      </c>
      <c r="B39" s="793"/>
      <c r="C39" s="794"/>
      <c r="D39" s="794"/>
      <c r="E39" s="794"/>
      <c r="F39" s="794"/>
      <c r="G39" s="794"/>
      <c r="H39" s="794"/>
      <c r="I39" s="794"/>
      <c r="J39" s="794"/>
      <c r="K39" s="794"/>
      <c r="L39" s="794"/>
      <c r="M39" s="794"/>
      <c r="N39" s="794"/>
      <c r="O39" s="794"/>
      <c r="P39" s="795"/>
      <c r="Q39" s="796"/>
      <c r="R39" s="797"/>
      <c r="S39" s="797"/>
      <c r="T39" s="797"/>
      <c r="U39" s="797"/>
      <c r="V39" s="797"/>
      <c r="W39" s="797"/>
      <c r="X39" s="797"/>
      <c r="Y39" s="797"/>
      <c r="Z39" s="797"/>
      <c r="AA39" s="797"/>
      <c r="AB39" s="797"/>
      <c r="AC39" s="797"/>
      <c r="AD39" s="797"/>
      <c r="AE39" s="798"/>
      <c r="AF39" s="799"/>
      <c r="AG39" s="800"/>
      <c r="AH39" s="800"/>
      <c r="AI39" s="800"/>
      <c r="AJ39" s="801"/>
      <c r="AK39" s="847"/>
      <c r="AL39" s="843"/>
      <c r="AM39" s="843"/>
      <c r="AN39" s="843"/>
      <c r="AO39" s="843"/>
      <c r="AP39" s="843"/>
      <c r="AQ39" s="843"/>
      <c r="AR39" s="843"/>
      <c r="AS39" s="843"/>
      <c r="AT39" s="843"/>
      <c r="AU39" s="843"/>
      <c r="AV39" s="843"/>
      <c r="AW39" s="843"/>
      <c r="AX39" s="843"/>
      <c r="AY39" s="843"/>
      <c r="AZ39" s="844"/>
      <c r="BA39" s="844"/>
      <c r="BB39" s="844"/>
      <c r="BC39" s="844"/>
      <c r="BD39" s="844"/>
      <c r="BE39" s="845"/>
      <c r="BF39" s="845"/>
      <c r="BG39" s="845"/>
      <c r="BH39" s="845"/>
      <c r="BI39" s="846"/>
      <c r="BJ39" s="226"/>
      <c r="BK39" s="226"/>
      <c r="BL39" s="226"/>
      <c r="BM39" s="226"/>
      <c r="BN39" s="226"/>
      <c r="BO39" s="235"/>
      <c r="BP39" s="235"/>
      <c r="BQ39" s="232">
        <v>33</v>
      </c>
      <c r="BR39" s="233"/>
      <c r="BS39" s="786"/>
      <c r="BT39" s="787"/>
      <c r="BU39" s="787"/>
      <c r="BV39" s="787"/>
      <c r="BW39" s="787"/>
      <c r="BX39" s="787"/>
      <c r="BY39" s="787"/>
      <c r="BZ39" s="787"/>
      <c r="CA39" s="787"/>
      <c r="CB39" s="787"/>
      <c r="CC39" s="787"/>
      <c r="CD39" s="787"/>
      <c r="CE39" s="787"/>
      <c r="CF39" s="787"/>
      <c r="CG39" s="788"/>
      <c r="CH39" s="789"/>
      <c r="CI39" s="790"/>
      <c r="CJ39" s="790"/>
      <c r="CK39" s="790"/>
      <c r="CL39" s="791"/>
      <c r="CM39" s="789"/>
      <c r="CN39" s="790"/>
      <c r="CO39" s="790"/>
      <c r="CP39" s="790"/>
      <c r="CQ39" s="791"/>
      <c r="CR39" s="789"/>
      <c r="CS39" s="790"/>
      <c r="CT39" s="790"/>
      <c r="CU39" s="790"/>
      <c r="CV39" s="791"/>
      <c r="CW39" s="789"/>
      <c r="CX39" s="790"/>
      <c r="CY39" s="790"/>
      <c r="CZ39" s="790"/>
      <c r="DA39" s="791"/>
      <c r="DB39" s="789"/>
      <c r="DC39" s="790"/>
      <c r="DD39" s="790"/>
      <c r="DE39" s="790"/>
      <c r="DF39" s="791"/>
      <c r="DG39" s="789"/>
      <c r="DH39" s="790"/>
      <c r="DI39" s="790"/>
      <c r="DJ39" s="790"/>
      <c r="DK39" s="791"/>
      <c r="DL39" s="789"/>
      <c r="DM39" s="790"/>
      <c r="DN39" s="790"/>
      <c r="DO39" s="790"/>
      <c r="DP39" s="791"/>
      <c r="DQ39" s="789"/>
      <c r="DR39" s="790"/>
      <c r="DS39" s="790"/>
      <c r="DT39" s="790"/>
      <c r="DU39" s="791"/>
      <c r="DV39" s="786"/>
      <c r="DW39" s="787"/>
      <c r="DX39" s="787"/>
      <c r="DY39" s="787"/>
      <c r="DZ39" s="792"/>
      <c r="EA39" s="224"/>
    </row>
    <row r="40" spans="1:131" ht="26.25" customHeight="1" x14ac:dyDescent="0.15">
      <c r="A40" s="232">
        <v>13</v>
      </c>
      <c r="B40" s="793"/>
      <c r="C40" s="794"/>
      <c r="D40" s="794"/>
      <c r="E40" s="794"/>
      <c r="F40" s="794"/>
      <c r="G40" s="794"/>
      <c r="H40" s="794"/>
      <c r="I40" s="794"/>
      <c r="J40" s="794"/>
      <c r="K40" s="794"/>
      <c r="L40" s="794"/>
      <c r="M40" s="794"/>
      <c r="N40" s="794"/>
      <c r="O40" s="794"/>
      <c r="P40" s="795"/>
      <c r="Q40" s="796"/>
      <c r="R40" s="797"/>
      <c r="S40" s="797"/>
      <c r="T40" s="797"/>
      <c r="U40" s="797"/>
      <c r="V40" s="797"/>
      <c r="W40" s="797"/>
      <c r="X40" s="797"/>
      <c r="Y40" s="797"/>
      <c r="Z40" s="797"/>
      <c r="AA40" s="797"/>
      <c r="AB40" s="797"/>
      <c r="AC40" s="797"/>
      <c r="AD40" s="797"/>
      <c r="AE40" s="798"/>
      <c r="AF40" s="799"/>
      <c r="AG40" s="800"/>
      <c r="AH40" s="800"/>
      <c r="AI40" s="800"/>
      <c r="AJ40" s="801"/>
      <c r="AK40" s="847"/>
      <c r="AL40" s="843"/>
      <c r="AM40" s="843"/>
      <c r="AN40" s="843"/>
      <c r="AO40" s="843"/>
      <c r="AP40" s="843"/>
      <c r="AQ40" s="843"/>
      <c r="AR40" s="843"/>
      <c r="AS40" s="843"/>
      <c r="AT40" s="843"/>
      <c r="AU40" s="843"/>
      <c r="AV40" s="843"/>
      <c r="AW40" s="843"/>
      <c r="AX40" s="843"/>
      <c r="AY40" s="843"/>
      <c r="AZ40" s="844"/>
      <c r="BA40" s="844"/>
      <c r="BB40" s="844"/>
      <c r="BC40" s="844"/>
      <c r="BD40" s="844"/>
      <c r="BE40" s="845"/>
      <c r="BF40" s="845"/>
      <c r="BG40" s="845"/>
      <c r="BH40" s="845"/>
      <c r="BI40" s="846"/>
      <c r="BJ40" s="226"/>
      <c r="BK40" s="226"/>
      <c r="BL40" s="226"/>
      <c r="BM40" s="226"/>
      <c r="BN40" s="226"/>
      <c r="BO40" s="235"/>
      <c r="BP40" s="235"/>
      <c r="BQ40" s="232">
        <v>34</v>
      </c>
      <c r="BR40" s="233"/>
      <c r="BS40" s="786"/>
      <c r="BT40" s="787"/>
      <c r="BU40" s="787"/>
      <c r="BV40" s="787"/>
      <c r="BW40" s="787"/>
      <c r="BX40" s="787"/>
      <c r="BY40" s="787"/>
      <c r="BZ40" s="787"/>
      <c r="CA40" s="787"/>
      <c r="CB40" s="787"/>
      <c r="CC40" s="787"/>
      <c r="CD40" s="787"/>
      <c r="CE40" s="787"/>
      <c r="CF40" s="787"/>
      <c r="CG40" s="788"/>
      <c r="CH40" s="789"/>
      <c r="CI40" s="790"/>
      <c r="CJ40" s="790"/>
      <c r="CK40" s="790"/>
      <c r="CL40" s="791"/>
      <c r="CM40" s="789"/>
      <c r="CN40" s="790"/>
      <c r="CO40" s="790"/>
      <c r="CP40" s="790"/>
      <c r="CQ40" s="791"/>
      <c r="CR40" s="789"/>
      <c r="CS40" s="790"/>
      <c r="CT40" s="790"/>
      <c r="CU40" s="790"/>
      <c r="CV40" s="791"/>
      <c r="CW40" s="789"/>
      <c r="CX40" s="790"/>
      <c r="CY40" s="790"/>
      <c r="CZ40" s="790"/>
      <c r="DA40" s="791"/>
      <c r="DB40" s="789"/>
      <c r="DC40" s="790"/>
      <c r="DD40" s="790"/>
      <c r="DE40" s="790"/>
      <c r="DF40" s="791"/>
      <c r="DG40" s="789"/>
      <c r="DH40" s="790"/>
      <c r="DI40" s="790"/>
      <c r="DJ40" s="790"/>
      <c r="DK40" s="791"/>
      <c r="DL40" s="789"/>
      <c r="DM40" s="790"/>
      <c r="DN40" s="790"/>
      <c r="DO40" s="790"/>
      <c r="DP40" s="791"/>
      <c r="DQ40" s="789"/>
      <c r="DR40" s="790"/>
      <c r="DS40" s="790"/>
      <c r="DT40" s="790"/>
      <c r="DU40" s="791"/>
      <c r="DV40" s="786"/>
      <c r="DW40" s="787"/>
      <c r="DX40" s="787"/>
      <c r="DY40" s="787"/>
      <c r="DZ40" s="792"/>
      <c r="EA40" s="224"/>
    </row>
    <row r="41" spans="1:131" ht="26.25" customHeight="1" x14ac:dyDescent="0.15">
      <c r="A41" s="232">
        <v>14</v>
      </c>
      <c r="B41" s="793"/>
      <c r="C41" s="794"/>
      <c r="D41" s="794"/>
      <c r="E41" s="794"/>
      <c r="F41" s="794"/>
      <c r="G41" s="794"/>
      <c r="H41" s="794"/>
      <c r="I41" s="794"/>
      <c r="J41" s="794"/>
      <c r="K41" s="794"/>
      <c r="L41" s="794"/>
      <c r="M41" s="794"/>
      <c r="N41" s="794"/>
      <c r="O41" s="794"/>
      <c r="P41" s="795"/>
      <c r="Q41" s="796"/>
      <c r="R41" s="797"/>
      <c r="S41" s="797"/>
      <c r="T41" s="797"/>
      <c r="U41" s="797"/>
      <c r="V41" s="797"/>
      <c r="W41" s="797"/>
      <c r="X41" s="797"/>
      <c r="Y41" s="797"/>
      <c r="Z41" s="797"/>
      <c r="AA41" s="797"/>
      <c r="AB41" s="797"/>
      <c r="AC41" s="797"/>
      <c r="AD41" s="797"/>
      <c r="AE41" s="798"/>
      <c r="AF41" s="799"/>
      <c r="AG41" s="800"/>
      <c r="AH41" s="800"/>
      <c r="AI41" s="800"/>
      <c r="AJ41" s="801"/>
      <c r="AK41" s="847"/>
      <c r="AL41" s="843"/>
      <c r="AM41" s="843"/>
      <c r="AN41" s="843"/>
      <c r="AO41" s="843"/>
      <c r="AP41" s="843"/>
      <c r="AQ41" s="843"/>
      <c r="AR41" s="843"/>
      <c r="AS41" s="843"/>
      <c r="AT41" s="843"/>
      <c r="AU41" s="843"/>
      <c r="AV41" s="843"/>
      <c r="AW41" s="843"/>
      <c r="AX41" s="843"/>
      <c r="AY41" s="843"/>
      <c r="AZ41" s="844"/>
      <c r="BA41" s="844"/>
      <c r="BB41" s="844"/>
      <c r="BC41" s="844"/>
      <c r="BD41" s="844"/>
      <c r="BE41" s="845"/>
      <c r="BF41" s="845"/>
      <c r="BG41" s="845"/>
      <c r="BH41" s="845"/>
      <c r="BI41" s="846"/>
      <c r="BJ41" s="226"/>
      <c r="BK41" s="226"/>
      <c r="BL41" s="226"/>
      <c r="BM41" s="226"/>
      <c r="BN41" s="226"/>
      <c r="BO41" s="235"/>
      <c r="BP41" s="235"/>
      <c r="BQ41" s="232">
        <v>35</v>
      </c>
      <c r="BR41" s="233"/>
      <c r="BS41" s="786"/>
      <c r="BT41" s="787"/>
      <c r="BU41" s="787"/>
      <c r="BV41" s="787"/>
      <c r="BW41" s="787"/>
      <c r="BX41" s="787"/>
      <c r="BY41" s="787"/>
      <c r="BZ41" s="787"/>
      <c r="CA41" s="787"/>
      <c r="CB41" s="787"/>
      <c r="CC41" s="787"/>
      <c r="CD41" s="787"/>
      <c r="CE41" s="787"/>
      <c r="CF41" s="787"/>
      <c r="CG41" s="788"/>
      <c r="CH41" s="789"/>
      <c r="CI41" s="790"/>
      <c r="CJ41" s="790"/>
      <c r="CK41" s="790"/>
      <c r="CL41" s="791"/>
      <c r="CM41" s="789"/>
      <c r="CN41" s="790"/>
      <c r="CO41" s="790"/>
      <c r="CP41" s="790"/>
      <c r="CQ41" s="791"/>
      <c r="CR41" s="789"/>
      <c r="CS41" s="790"/>
      <c r="CT41" s="790"/>
      <c r="CU41" s="790"/>
      <c r="CV41" s="791"/>
      <c r="CW41" s="789"/>
      <c r="CX41" s="790"/>
      <c r="CY41" s="790"/>
      <c r="CZ41" s="790"/>
      <c r="DA41" s="791"/>
      <c r="DB41" s="789"/>
      <c r="DC41" s="790"/>
      <c r="DD41" s="790"/>
      <c r="DE41" s="790"/>
      <c r="DF41" s="791"/>
      <c r="DG41" s="789"/>
      <c r="DH41" s="790"/>
      <c r="DI41" s="790"/>
      <c r="DJ41" s="790"/>
      <c r="DK41" s="791"/>
      <c r="DL41" s="789"/>
      <c r="DM41" s="790"/>
      <c r="DN41" s="790"/>
      <c r="DO41" s="790"/>
      <c r="DP41" s="791"/>
      <c r="DQ41" s="789"/>
      <c r="DR41" s="790"/>
      <c r="DS41" s="790"/>
      <c r="DT41" s="790"/>
      <c r="DU41" s="791"/>
      <c r="DV41" s="786"/>
      <c r="DW41" s="787"/>
      <c r="DX41" s="787"/>
      <c r="DY41" s="787"/>
      <c r="DZ41" s="792"/>
      <c r="EA41" s="224"/>
    </row>
    <row r="42" spans="1:131" ht="26.25" customHeight="1" x14ac:dyDescent="0.15">
      <c r="A42" s="232">
        <v>15</v>
      </c>
      <c r="B42" s="793"/>
      <c r="C42" s="794"/>
      <c r="D42" s="794"/>
      <c r="E42" s="794"/>
      <c r="F42" s="794"/>
      <c r="G42" s="794"/>
      <c r="H42" s="794"/>
      <c r="I42" s="794"/>
      <c r="J42" s="794"/>
      <c r="K42" s="794"/>
      <c r="L42" s="794"/>
      <c r="M42" s="794"/>
      <c r="N42" s="794"/>
      <c r="O42" s="794"/>
      <c r="P42" s="795"/>
      <c r="Q42" s="796"/>
      <c r="R42" s="797"/>
      <c r="S42" s="797"/>
      <c r="T42" s="797"/>
      <c r="U42" s="797"/>
      <c r="V42" s="797"/>
      <c r="W42" s="797"/>
      <c r="X42" s="797"/>
      <c r="Y42" s="797"/>
      <c r="Z42" s="797"/>
      <c r="AA42" s="797"/>
      <c r="AB42" s="797"/>
      <c r="AC42" s="797"/>
      <c r="AD42" s="797"/>
      <c r="AE42" s="798"/>
      <c r="AF42" s="799"/>
      <c r="AG42" s="800"/>
      <c r="AH42" s="800"/>
      <c r="AI42" s="800"/>
      <c r="AJ42" s="801"/>
      <c r="AK42" s="847"/>
      <c r="AL42" s="843"/>
      <c r="AM42" s="843"/>
      <c r="AN42" s="843"/>
      <c r="AO42" s="843"/>
      <c r="AP42" s="843"/>
      <c r="AQ42" s="843"/>
      <c r="AR42" s="843"/>
      <c r="AS42" s="843"/>
      <c r="AT42" s="843"/>
      <c r="AU42" s="843"/>
      <c r="AV42" s="843"/>
      <c r="AW42" s="843"/>
      <c r="AX42" s="843"/>
      <c r="AY42" s="843"/>
      <c r="AZ42" s="844"/>
      <c r="BA42" s="844"/>
      <c r="BB42" s="844"/>
      <c r="BC42" s="844"/>
      <c r="BD42" s="844"/>
      <c r="BE42" s="845"/>
      <c r="BF42" s="845"/>
      <c r="BG42" s="845"/>
      <c r="BH42" s="845"/>
      <c r="BI42" s="846"/>
      <c r="BJ42" s="226"/>
      <c r="BK42" s="226"/>
      <c r="BL42" s="226"/>
      <c r="BM42" s="226"/>
      <c r="BN42" s="226"/>
      <c r="BO42" s="235"/>
      <c r="BP42" s="235"/>
      <c r="BQ42" s="232">
        <v>36</v>
      </c>
      <c r="BR42" s="233"/>
      <c r="BS42" s="786"/>
      <c r="BT42" s="787"/>
      <c r="BU42" s="787"/>
      <c r="BV42" s="787"/>
      <c r="BW42" s="787"/>
      <c r="BX42" s="787"/>
      <c r="BY42" s="787"/>
      <c r="BZ42" s="787"/>
      <c r="CA42" s="787"/>
      <c r="CB42" s="787"/>
      <c r="CC42" s="787"/>
      <c r="CD42" s="787"/>
      <c r="CE42" s="787"/>
      <c r="CF42" s="787"/>
      <c r="CG42" s="788"/>
      <c r="CH42" s="789"/>
      <c r="CI42" s="790"/>
      <c r="CJ42" s="790"/>
      <c r="CK42" s="790"/>
      <c r="CL42" s="791"/>
      <c r="CM42" s="789"/>
      <c r="CN42" s="790"/>
      <c r="CO42" s="790"/>
      <c r="CP42" s="790"/>
      <c r="CQ42" s="791"/>
      <c r="CR42" s="789"/>
      <c r="CS42" s="790"/>
      <c r="CT42" s="790"/>
      <c r="CU42" s="790"/>
      <c r="CV42" s="791"/>
      <c r="CW42" s="789"/>
      <c r="CX42" s="790"/>
      <c r="CY42" s="790"/>
      <c r="CZ42" s="790"/>
      <c r="DA42" s="791"/>
      <c r="DB42" s="789"/>
      <c r="DC42" s="790"/>
      <c r="DD42" s="790"/>
      <c r="DE42" s="790"/>
      <c r="DF42" s="791"/>
      <c r="DG42" s="789"/>
      <c r="DH42" s="790"/>
      <c r="DI42" s="790"/>
      <c r="DJ42" s="790"/>
      <c r="DK42" s="791"/>
      <c r="DL42" s="789"/>
      <c r="DM42" s="790"/>
      <c r="DN42" s="790"/>
      <c r="DO42" s="790"/>
      <c r="DP42" s="791"/>
      <c r="DQ42" s="789"/>
      <c r="DR42" s="790"/>
      <c r="DS42" s="790"/>
      <c r="DT42" s="790"/>
      <c r="DU42" s="791"/>
      <c r="DV42" s="786"/>
      <c r="DW42" s="787"/>
      <c r="DX42" s="787"/>
      <c r="DY42" s="787"/>
      <c r="DZ42" s="792"/>
      <c r="EA42" s="224"/>
    </row>
    <row r="43" spans="1:131" ht="26.25" customHeight="1" x14ac:dyDescent="0.15">
      <c r="A43" s="232">
        <v>16</v>
      </c>
      <c r="B43" s="793"/>
      <c r="C43" s="794"/>
      <c r="D43" s="794"/>
      <c r="E43" s="794"/>
      <c r="F43" s="794"/>
      <c r="G43" s="794"/>
      <c r="H43" s="794"/>
      <c r="I43" s="794"/>
      <c r="J43" s="794"/>
      <c r="K43" s="794"/>
      <c r="L43" s="794"/>
      <c r="M43" s="794"/>
      <c r="N43" s="794"/>
      <c r="O43" s="794"/>
      <c r="P43" s="795"/>
      <c r="Q43" s="796"/>
      <c r="R43" s="797"/>
      <c r="S43" s="797"/>
      <c r="T43" s="797"/>
      <c r="U43" s="797"/>
      <c r="V43" s="797"/>
      <c r="W43" s="797"/>
      <c r="X43" s="797"/>
      <c r="Y43" s="797"/>
      <c r="Z43" s="797"/>
      <c r="AA43" s="797"/>
      <c r="AB43" s="797"/>
      <c r="AC43" s="797"/>
      <c r="AD43" s="797"/>
      <c r="AE43" s="798"/>
      <c r="AF43" s="799"/>
      <c r="AG43" s="800"/>
      <c r="AH43" s="800"/>
      <c r="AI43" s="800"/>
      <c r="AJ43" s="801"/>
      <c r="AK43" s="847"/>
      <c r="AL43" s="843"/>
      <c r="AM43" s="843"/>
      <c r="AN43" s="843"/>
      <c r="AO43" s="843"/>
      <c r="AP43" s="843"/>
      <c r="AQ43" s="843"/>
      <c r="AR43" s="843"/>
      <c r="AS43" s="843"/>
      <c r="AT43" s="843"/>
      <c r="AU43" s="843"/>
      <c r="AV43" s="843"/>
      <c r="AW43" s="843"/>
      <c r="AX43" s="843"/>
      <c r="AY43" s="843"/>
      <c r="AZ43" s="844"/>
      <c r="BA43" s="844"/>
      <c r="BB43" s="844"/>
      <c r="BC43" s="844"/>
      <c r="BD43" s="844"/>
      <c r="BE43" s="845"/>
      <c r="BF43" s="845"/>
      <c r="BG43" s="845"/>
      <c r="BH43" s="845"/>
      <c r="BI43" s="846"/>
      <c r="BJ43" s="226"/>
      <c r="BK43" s="226"/>
      <c r="BL43" s="226"/>
      <c r="BM43" s="226"/>
      <c r="BN43" s="226"/>
      <c r="BO43" s="235"/>
      <c r="BP43" s="235"/>
      <c r="BQ43" s="232">
        <v>37</v>
      </c>
      <c r="BR43" s="233"/>
      <c r="BS43" s="786"/>
      <c r="BT43" s="787"/>
      <c r="BU43" s="787"/>
      <c r="BV43" s="787"/>
      <c r="BW43" s="787"/>
      <c r="BX43" s="787"/>
      <c r="BY43" s="787"/>
      <c r="BZ43" s="787"/>
      <c r="CA43" s="787"/>
      <c r="CB43" s="787"/>
      <c r="CC43" s="787"/>
      <c r="CD43" s="787"/>
      <c r="CE43" s="787"/>
      <c r="CF43" s="787"/>
      <c r="CG43" s="788"/>
      <c r="CH43" s="789"/>
      <c r="CI43" s="790"/>
      <c r="CJ43" s="790"/>
      <c r="CK43" s="790"/>
      <c r="CL43" s="791"/>
      <c r="CM43" s="789"/>
      <c r="CN43" s="790"/>
      <c r="CO43" s="790"/>
      <c r="CP43" s="790"/>
      <c r="CQ43" s="791"/>
      <c r="CR43" s="789"/>
      <c r="CS43" s="790"/>
      <c r="CT43" s="790"/>
      <c r="CU43" s="790"/>
      <c r="CV43" s="791"/>
      <c r="CW43" s="789"/>
      <c r="CX43" s="790"/>
      <c r="CY43" s="790"/>
      <c r="CZ43" s="790"/>
      <c r="DA43" s="791"/>
      <c r="DB43" s="789"/>
      <c r="DC43" s="790"/>
      <c r="DD43" s="790"/>
      <c r="DE43" s="790"/>
      <c r="DF43" s="791"/>
      <c r="DG43" s="789"/>
      <c r="DH43" s="790"/>
      <c r="DI43" s="790"/>
      <c r="DJ43" s="790"/>
      <c r="DK43" s="791"/>
      <c r="DL43" s="789"/>
      <c r="DM43" s="790"/>
      <c r="DN43" s="790"/>
      <c r="DO43" s="790"/>
      <c r="DP43" s="791"/>
      <c r="DQ43" s="789"/>
      <c r="DR43" s="790"/>
      <c r="DS43" s="790"/>
      <c r="DT43" s="790"/>
      <c r="DU43" s="791"/>
      <c r="DV43" s="786"/>
      <c r="DW43" s="787"/>
      <c r="DX43" s="787"/>
      <c r="DY43" s="787"/>
      <c r="DZ43" s="792"/>
      <c r="EA43" s="224"/>
    </row>
    <row r="44" spans="1:131" ht="26.25" customHeight="1" x14ac:dyDescent="0.15">
      <c r="A44" s="232">
        <v>17</v>
      </c>
      <c r="B44" s="793"/>
      <c r="C44" s="794"/>
      <c r="D44" s="794"/>
      <c r="E44" s="794"/>
      <c r="F44" s="794"/>
      <c r="G44" s="794"/>
      <c r="H44" s="794"/>
      <c r="I44" s="794"/>
      <c r="J44" s="794"/>
      <c r="K44" s="794"/>
      <c r="L44" s="794"/>
      <c r="M44" s="794"/>
      <c r="N44" s="794"/>
      <c r="O44" s="794"/>
      <c r="P44" s="795"/>
      <c r="Q44" s="796"/>
      <c r="R44" s="797"/>
      <c r="S44" s="797"/>
      <c r="T44" s="797"/>
      <c r="U44" s="797"/>
      <c r="V44" s="797"/>
      <c r="W44" s="797"/>
      <c r="X44" s="797"/>
      <c r="Y44" s="797"/>
      <c r="Z44" s="797"/>
      <c r="AA44" s="797"/>
      <c r="AB44" s="797"/>
      <c r="AC44" s="797"/>
      <c r="AD44" s="797"/>
      <c r="AE44" s="798"/>
      <c r="AF44" s="799"/>
      <c r="AG44" s="800"/>
      <c r="AH44" s="800"/>
      <c r="AI44" s="800"/>
      <c r="AJ44" s="801"/>
      <c r="AK44" s="847"/>
      <c r="AL44" s="843"/>
      <c r="AM44" s="843"/>
      <c r="AN44" s="843"/>
      <c r="AO44" s="843"/>
      <c r="AP44" s="843"/>
      <c r="AQ44" s="843"/>
      <c r="AR44" s="843"/>
      <c r="AS44" s="843"/>
      <c r="AT44" s="843"/>
      <c r="AU44" s="843"/>
      <c r="AV44" s="843"/>
      <c r="AW44" s="843"/>
      <c r="AX44" s="843"/>
      <c r="AY44" s="843"/>
      <c r="AZ44" s="844"/>
      <c r="BA44" s="844"/>
      <c r="BB44" s="844"/>
      <c r="BC44" s="844"/>
      <c r="BD44" s="844"/>
      <c r="BE44" s="845"/>
      <c r="BF44" s="845"/>
      <c r="BG44" s="845"/>
      <c r="BH44" s="845"/>
      <c r="BI44" s="846"/>
      <c r="BJ44" s="226"/>
      <c r="BK44" s="226"/>
      <c r="BL44" s="226"/>
      <c r="BM44" s="226"/>
      <c r="BN44" s="226"/>
      <c r="BO44" s="235"/>
      <c r="BP44" s="235"/>
      <c r="BQ44" s="232">
        <v>38</v>
      </c>
      <c r="BR44" s="233"/>
      <c r="BS44" s="786"/>
      <c r="BT44" s="787"/>
      <c r="BU44" s="787"/>
      <c r="BV44" s="787"/>
      <c r="BW44" s="787"/>
      <c r="BX44" s="787"/>
      <c r="BY44" s="787"/>
      <c r="BZ44" s="787"/>
      <c r="CA44" s="787"/>
      <c r="CB44" s="787"/>
      <c r="CC44" s="787"/>
      <c r="CD44" s="787"/>
      <c r="CE44" s="787"/>
      <c r="CF44" s="787"/>
      <c r="CG44" s="788"/>
      <c r="CH44" s="789"/>
      <c r="CI44" s="790"/>
      <c r="CJ44" s="790"/>
      <c r="CK44" s="790"/>
      <c r="CL44" s="791"/>
      <c r="CM44" s="789"/>
      <c r="CN44" s="790"/>
      <c r="CO44" s="790"/>
      <c r="CP44" s="790"/>
      <c r="CQ44" s="791"/>
      <c r="CR44" s="789"/>
      <c r="CS44" s="790"/>
      <c r="CT44" s="790"/>
      <c r="CU44" s="790"/>
      <c r="CV44" s="791"/>
      <c r="CW44" s="789"/>
      <c r="CX44" s="790"/>
      <c r="CY44" s="790"/>
      <c r="CZ44" s="790"/>
      <c r="DA44" s="791"/>
      <c r="DB44" s="789"/>
      <c r="DC44" s="790"/>
      <c r="DD44" s="790"/>
      <c r="DE44" s="790"/>
      <c r="DF44" s="791"/>
      <c r="DG44" s="789"/>
      <c r="DH44" s="790"/>
      <c r="DI44" s="790"/>
      <c r="DJ44" s="790"/>
      <c r="DK44" s="791"/>
      <c r="DL44" s="789"/>
      <c r="DM44" s="790"/>
      <c r="DN44" s="790"/>
      <c r="DO44" s="790"/>
      <c r="DP44" s="791"/>
      <c r="DQ44" s="789"/>
      <c r="DR44" s="790"/>
      <c r="DS44" s="790"/>
      <c r="DT44" s="790"/>
      <c r="DU44" s="791"/>
      <c r="DV44" s="786"/>
      <c r="DW44" s="787"/>
      <c r="DX44" s="787"/>
      <c r="DY44" s="787"/>
      <c r="DZ44" s="792"/>
      <c r="EA44" s="224"/>
    </row>
    <row r="45" spans="1:131" ht="26.25" customHeight="1" x14ac:dyDescent="0.15">
      <c r="A45" s="232">
        <v>18</v>
      </c>
      <c r="B45" s="793"/>
      <c r="C45" s="794"/>
      <c r="D45" s="794"/>
      <c r="E45" s="794"/>
      <c r="F45" s="794"/>
      <c r="G45" s="794"/>
      <c r="H45" s="794"/>
      <c r="I45" s="794"/>
      <c r="J45" s="794"/>
      <c r="K45" s="794"/>
      <c r="L45" s="794"/>
      <c r="M45" s="794"/>
      <c r="N45" s="794"/>
      <c r="O45" s="794"/>
      <c r="P45" s="795"/>
      <c r="Q45" s="796"/>
      <c r="R45" s="797"/>
      <c r="S45" s="797"/>
      <c r="T45" s="797"/>
      <c r="U45" s="797"/>
      <c r="V45" s="797"/>
      <c r="W45" s="797"/>
      <c r="X45" s="797"/>
      <c r="Y45" s="797"/>
      <c r="Z45" s="797"/>
      <c r="AA45" s="797"/>
      <c r="AB45" s="797"/>
      <c r="AC45" s="797"/>
      <c r="AD45" s="797"/>
      <c r="AE45" s="798"/>
      <c r="AF45" s="799"/>
      <c r="AG45" s="800"/>
      <c r="AH45" s="800"/>
      <c r="AI45" s="800"/>
      <c r="AJ45" s="801"/>
      <c r="AK45" s="847"/>
      <c r="AL45" s="843"/>
      <c r="AM45" s="843"/>
      <c r="AN45" s="843"/>
      <c r="AO45" s="843"/>
      <c r="AP45" s="843"/>
      <c r="AQ45" s="843"/>
      <c r="AR45" s="843"/>
      <c r="AS45" s="843"/>
      <c r="AT45" s="843"/>
      <c r="AU45" s="843"/>
      <c r="AV45" s="843"/>
      <c r="AW45" s="843"/>
      <c r="AX45" s="843"/>
      <c r="AY45" s="843"/>
      <c r="AZ45" s="844"/>
      <c r="BA45" s="844"/>
      <c r="BB45" s="844"/>
      <c r="BC45" s="844"/>
      <c r="BD45" s="844"/>
      <c r="BE45" s="845"/>
      <c r="BF45" s="845"/>
      <c r="BG45" s="845"/>
      <c r="BH45" s="845"/>
      <c r="BI45" s="846"/>
      <c r="BJ45" s="226"/>
      <c r="BK45" s="226"/>
      <c r="BL45" s="226"/>
      <c r="BM45" s="226"/>
      <c r="BN45" s="226"/>
      <c r="BO45" s="235"/>
      <c r="BP45" s="235"/>
      <c r="BQ45" s="232">
        <v>39</v>
      </c>
      <c r="BR45" s="233"/>
      <c r="BS45" s="786"/>
      <c r="BT45" s="787"/>
      <c r="BU45" s="787"/>
      <c r="BV45" s="787"/>
      <c r="BW45" s="787"/>
      <c r="BX45" s="787"/>
      <c r="BY45" s="787"/>
      <c r="BZ45" s="787"/>
      <c r="CA45" s="787"/>
      <c r="CB45" s="787"/>
      <c r="CC45" s="787"/>
      <c r="CD45" s="787"/>
      <c r="CE45" s="787"/>
      <c r="CF45" s="787"/>
      <c r="CG45" s="788"/>
      <c r="CH45" s="789"/>
      <c r="CI45" s="790"/>
      <c r="CJ45" s="790"/>
      <c r="CK45" s="790"/>
      <c r="CL45" s="791"/>
      <c r="CM45" s="789"/>
      <c r="CN45" s="790"/>
      <c r="CO45" s="790"/>
      <c r="CP45" s="790"/>
      <c r="CQ45" s="791"/>
      <c r="CR45" s="789"/>
      <c r="CS45" s="790"/>
      <c r="CT45" s="790"/>
      <c r="CU45" s="790"/>
      <c r="CV45" s="791"/>
      <c r="CW45" s="789"/>
      <c r="CX45" s="790"/>
      <c r="CY45" s="790"/>
      <c r="CZ45" s="790"/>
      <c r="DA45" s="791"/>
      <c r="DB45" s="789"/>
      <c r="DC45" s="790"/>
      <c r="DD45" s="790"/>
      <c r="DE45" s="790"/>
      <c r="DF45" s="791"/>
      <c r="DG45" s="789"/>
      <c r="DH45" s="790"/>
      <c r="DI45" s="790"/>
      <c r="DJ45" s="790"/>
      <c r="DK45" s="791"/>
      <c r="DL45" s="789"/>
      <c r="DM45" s="790"/>
      <c r="DN45" s="790"/>
      <c r="DO45" s="790"/>
      <c r="DP45" s="791"/>
      <c r="DQ45" s="789"/>
      <c r="DR45" s="790"/>
      <c r="DS45" s="790"/>
      <c r="DT45" s="790"/>
      <c r="DU45" s="791"/>
      <c r="DV45" s="786"/>
      <c r="DW45" s="787"/>
      <c r="DX45" s="787"/>
      <c r="DY45" s="787"/>
      <c r="DZ45" s="792"/>
      <c r="EA45" s="224"/>
    </row>
    <row r="46" spans="1:131" ht="26.25" customHeight="1" x14ac:dyDescent="0.15">
      <c r="A46" s="232">
        <v>19</v>
      </c>
      <c r="B46" s="793"/>
      <c r="C46" s="794"/>
      <c r="D46" s="794"/>
      <c r="E46" s="794"/>
      <c r="F46" s="794"/>
      <c r="G46" s="794"/>
      <c r="H46" s="794"/>
      <c r="I46" s="794"/>
      <c r="J46" s="794"/>
      <c r="K46" s="794"/>
      <c r="L46" s="794"/>
      <c r="M46" s="794"/>
      <c r="N46" s="794"/>
      <c r="O46" s="794"/>
      <c r="P46" s="795"/>
      <c r="Q46" s="796"/>
      <c r="R46" s="797"/>
      <c r="S46" s="797"/>
      <c r="T46" s="797"/>
      <c r="U46" s="797"/>
      <c r="V46" s="797"/>
      <c r="W46" s="797"/>
      <c r="X46" s="797"/>
      <c r="Y46" s="797"/>
      <c r="Z46" s="797"/>
      <c r="AA46" s="797"/>
      <c r="AB46" s="797"/>
      <c r="AC46" s="797"/>
      <c r="AD46" s="797"/>
      <c r="AE46" s="798"/>
      <c r="AF46" s="799"/>
      <c r="AG46" s="800"/>
      <c r="AH46" s="800"/>
      <c r="AI46" s="800"/>
      <c r="AJ46" s="801"/>
      <c r="AK46" s="847"/>
      <c r="AL46" s="843"/>
      <c r="AM46" s="843"/>
      <c r="AN46" s="843"/>
      <c r="AO46" s="843"/>
      <c r="AP46" s="843"/>
      <c r="AQ46" s="843"/>
      <c r="AR46" s="843"/>
      <c r="AS46" s="843"/>
      <c r="AT46" s="843"/>
      <c r="AU46" s="843"/>
      <c r="AV46" s="843"/>
      <c r="AW46" s="843"/>
      <c r="AX46" s="843"/>
      <c r="AY46" s="843"/>
      <c r="AZ46" s="844"/>
      <c r="BA46" s="844"/>
      <c r="BB46" s="844"/>
      <c r="BC46" s="844"/>
      <c r="BD46" s="844"/>
      <c r="BE46" s="845"/>
      <c r="BF46" s="845"/>
      <c r="BG46" s="845"/>
      <c r="BH46" s="845"/>
      <c r="BI46" s="846"/>
      <c r="BJ46" s="226"/>
      <c r="BK46" s="226"/>
      <c r="BL46" s="226"/>
      <c r="BM46" s="226"/>
      <c r="BN46" s="226"/>
      <c r="BO46" s="235"/>
      <c r="BP46" s="235"/>
      <c r="BQ46" s="232">
        <v>40</v>
      </c>
      <c r="BR46" s="233"/>
      <c r="BS46" s="786"/>
      <c r="BT46" s="787"/>
      <c r="BU46" s="787"/>
      <c r="BV46" s="787"/>
      <c r="BW46" s="787"/>
      <c r="BX46" s="787"/>
      <c r="BY46" s="787"/>
      <c r="BZ46" s="787"/>
      <c r="CA46" s="787"/>
      <c r="CB46" s="787"/>
      <c r="CC46" s="787"/>
      <c r="CD46" s="787"/>
      <c r="CE46" s="787"/>
      <c r="CF46" s="787"/>
      <c r="CG46" s="788"/>
      <c r="CH46" s="789"/>
      <c r="CI46" s="790"/>
      <c r="CJ46" s="790"/>
      <c r="CK46" s="790"/>
      <c r="CL46" s="791"/>
      <c r="CM46" s="789"/>
      <c r="CN46" s="790"/>
      <c r="CO46" s="790"/>
      <c r="CP46" s="790"/>
      <c r="CQ46" s="791"/>
      <c r="CR46" s="789"/>
      <c r="CS46" s="790"/>
      <c r="CT46" s="790"/>
      <c r="CU46" s="790"/>
      <c r="CV46" s="791"/>
      <c r="CW46" s="789"/>
      <c r="CX46" s="790"/>
      <c r="CY46" s="790"/>
      <c r="CZ46" s="790"/>
      <c r="DA46" s="791"/>
      <c r="DB46" s="789"/>
      <c r="DC46" s="790"/>
      <c r="DD46" s="790"/>
      <c r="DE46" s="790"/>
      <c r="DF46" s="791"/>
      <c r="DG46" s="789"/>
      <c r="DH46" s="790"/>
      <c r="DI46" s="790"/>
      <c r="DJ46" s="790"/>
      <c r="DK46" s="791"/>
      <c r="DL46" s="789"/>
      <c r="DM46" s="790"/>
      <c r="DN46" s="790"/>
      <c r="DO46" s="790"/>
      <c r="DP46" s="791"/>
      <c r="DQ46" s="789"/>
      <c r="DR46" s="790"/>
      <c r="DS46" s="790"/>
      <c r="DT46" s="790"/>
      <c r="DU46" s="791"/>
      <c r="DV46" s="786"/>
      <c r="DW46" s="787"/>
      <c r="DX46" s="787"/>
      <c r="DY46" s="787"/>
      <c r="DZ46" s="792"/>
      <c r="EA46" s="224"/>
    </row>
    <row r="47" spans="1:131" ht="26.25" customHeight="1" x14ac:dyDescent="0.15">
      <c r="A47" s="232">
        <v>20</v>
      </c>
      <c r="B47" s="793"/>
      <c r="C47" s="794"/>
      <c r="D47" s="794"/>
      <c r="E47" s="794"/>
      <c r="F47" s="794"/>
      <c r="G47" s="794"/>
      <c r="H47" s="794"/>
      <c r="I47" s="794"/>
      <c r="J47" s="794"/>
      <c r="K47" s="794"/>
      <c r="L47" s="794"/>
      <c r="M47" s="794"/>
      <c r="N47" s="794"/>
      <c r="O47" s="794"/>
      <c r="P47" s="795"/>
      <c r="Q47" s="796"/>
      <c r="R47" s="797"/>
      <c r="S47" s="797"/>
      <c r="T47" s="797"/>
      <c r="U47" s="797"/>
      <c r="V47" s="797"/>
      <c r="W47" s="797"/>
      <c r="X47" s="797"/>
      <c r="Y47" s="797"/>
      <c r="Z47" s="797"/>
      <c r="AA47" s="797"/>
      <c r="AB47" s="797"/>
      <c r="AC47" s="797"/>
      <c r="AD47" s="797"/>
      <c r="AE47" s="798"/>
      <c r="AF47" s="799"/>
      <c r="AG47" s="800"/>
      <c r="AH47" s="800"/>
      <c r="AI47" s="800"/>
      <c r="AJ47" s="801"/>
      <c r="AK47" s="847"/>
      <c r="AL47" s="843"/>
      <c r="AM47" s="843"/>
      <c r="AN47" s="843"/>
      <c r="AO47" s="843"/>
      <c r="AP47" s="843"/>
      <c r="AQ47" s="843"/>
      <c r="AR47" s="843"/>
      <c r="AS47" s="843"/>
      <c r="AT47" s="843"/>
      <c r="AU47" s="843"/>
      <c r="AV47" s="843"/>
      <c r="AW47" s="843"/>
      <c r="AX47" s="843"/>
      <c r="AY47" s="843"/>
      <c r="AZ47" s="844"/>
      <c r="BA47" s="844"/>
      <c r="BB47" s="844"/>
      <c r="BC47" s="844"/>
      <c r="BD47" s="844"/>
      <c r="BE47" s="845"/>
      <c r="BF47" s="845"/>
      <c r="BG47" s="845"/>
      <c r="BH47" s="845"/>
      <c r="BI47" s="846"/>
      <c r="BJ47" s="226"/>
      <c r="BK47" s="226"/>
      <c r="BL47" s="226"/>
      <c r="BM47" s="226"/>
      <c r="BN47" s="226"/>
      <c r="BO47" s="235"/>
      <c r="BP47" s="235"/>
      <c r="BQ47" s="232">
        <v>41</v>
      </c>
      <c r="BR47" s="233"/>
      <c r="BS47" s="786"/>
      <c r="BT47" s="787"/>
      <c r="BU47" s="787"/>
      <c r="BV47" s="787"/>
      <c r="BW47" s="787"/>
      <c r="BX47" s="787"/>
      <c r="BY47" s="787"/>
      <c r="BZ47" s="787"/>
      <c r="CA47" s="787"/>
      <c r="CB47" s="787"/>
      <c r="CC47" s="787"/>
      <c r="CD47" s="787"/>
      <c r="CE47" s="787"/>
      <c r="CF47" s="787"/>
      <c r="CG47" s="788"/>
      <c r="CH47" s="789"/>
      <c r="CI47" s="790"/>
      <c r="CJ47" s="790"/>
      <c r="CK47" s="790"/>
      <c r="CL47" s="791"/>
      <c r="CM47" s="789"/>
      <c r="CN47" s="790"/>
      <c r="CO47" s="790"/>
      <c r="CP47" s="790"/>
      <c r="CQ47" s="791"/>
      <c r="CR47" s="789"/>
      <c r="CS47" s="790"/>
      <c r="CT47" s="790"/>
      <c r="CU47" s="790"/>
      <c r="CV47" s="791"/>
      <c r="CW47" s="789"/>
      <c r="CX47" s="790"/>
      <c r="CY47" s="790"/>
      <c r="CZ47" s="790"/>
      <c r="DA47" s="791"/>
      <c r="DB47" s="789"/>
      <c r="DC47" s="790"/>
      <c r="DD47" s="790"/>
      <c r="DE47" s="790"/>
      <c r="DF47" s="791"/>
      <c r="DG47" s="789"/>
      <c r="DH47" s="790"/>
      <c r="DI47" s="790"/>
      <c r="DJ47" s="790"/>
      <c r="DK47" s="791"/>
      <c r="DL47" s="789"/>
      <c r="DM47" s="790"/>
      <c r="DN47" s="790"/>
      <c r="DO47" s="790"/>
      <c r="DP47" s="791"/>
      <c r="DQ47" s="789"/>
      <c r="DR47" s="790"/>
      <c r="DS47" s="790"/>
      <c r="DT47" s="790"/>
      <c r="DU47" s="791"/>
      <c r="DV47" s="786"/>
      <c r="DW47" s="787"/>
      <c r="DX47" s="787"/>
      <c r="DY47" s="787"/>
      <c r="DZ47" s="792"/>
      <c r="EA47" s="224"/>
    </row>
    <row r="48" spans="1:131" ht="26.25" customHeight="1" x14ac:dyDescent="0.15">
      <c r="A48" s="232">
        <v>21</v>
      </c>
      <c r="B48" s="793"/>
      <c r="C48" s="794"/>
      <c r="D48" s="794"/>
      <c r="E48" s="794"/>
      <c r="F48" s="794"/>
      <c r="G48" s="794"/>
      <c r="H48" s="794"/>
      <c r="I48" s="794"/>
      <c r="J48" s="794"/>
      <c r="K48" s="794"/>
      <c r="L48" s="794"/>
      <c r="M48" s="794"/>
      <c r="N48" s="794"/>
      <c r="O48" s="794"/>
      <c r="P48" s="795"/>
      <c r="Q48" s="796"/>
      <c r="R48" s="797"/>
      <c r="S48" s="797"/>
      <c r="T48" s="797"/>
      <c r="U48" s="797"/>
      <c r="V48" s="797"/>
      <c r="W48" s="797"/>
      <c r="X48" s="797"/>
      <c r="Y48" s="797"/>
      <c r="Z48" s="797"/>
      <c r="AA48" s="797"/>
      <c r="AB48" s="797"/>
      <c r="AC48" s="797"/>
      <c r="AD48" s="797"/>
      <c r="AE48" s="798"/>
      <c r="AF48" s="799"/>
      <c r="AG48" s="800"/>
      <c r="AH48" s="800"/>
      <c r="AI48" s="800"/>
      <c r="AJ48" s="801"/>
      <c r="AK48" s="847"/>
      <c r="AL48" s="843"/>
      <c r="AM48" s="843"/>
      <c r="AN48" s="843"/>
      <c r="AO48" s="843"/>
      <c r="AP48" s="843"/>
      <c r="AQ48" s="843"/>
      <c r="AR48" s="843"/>
      <c r="AS48" s="843"/>
      <c r="AT48" s="843"/>
      <c r="AU48" s="843"/>
      <c r="AV48" s="843"/>
      <c r="AW48" s="843"/>
      <c r="AX48" s="843"/>
      <c r="AY48" s="843"/>
      <c r="AZ48" s="844"/>
      <c r="BA48" s="844"/>
      <c r="BB48" s="844"/>
      <c r="BC48" s="844"/>
      <c r="BD48" s="844"/>
      <c r="BE48" s="845"/>
      <c r="BF48" s="845"/>
      <c r="BG48" s="845"/>
      <c r="BH48" s="845"/>
      <c r="BI48" s="846"/>
      <c r="BJ48" s="226"/>
      <c r="BK48" s="226"/>
      <c r="BL48" s="226"/>
      <c r="BM48" s="226"/>
      <c r="BN48" s="226"/>
      <c r="BO48" s="235"/>
      <c r="BP48" s="235"/>
      <c r="BQ48" s="232">
        <v>42</v>
      </c>
      <c r="BR48" s="233"/>
      <c r="BS48" s="786"/>
      <c r="BT48" s="787"/>
      <c r="BU48" s="787"/>
      <c r="BV48" s="787"/>
      <c r="BW48" s="787"/>
      <c r="BX48" s="787"/>
      <c r="BY48" s="787"/>
      <c r="BZ48" s="787"/>
      <c r="CA48" s="787"/>
      <c r="CB48" s="787"/>
      <c r="CC48" s="787"/>
      <c r="CD48" s="787"/>
      <c r="CE48" s="787"/>
      <c r="CF48" s="787"/>
      <c r="CG48" s="788"/>
      <c r="CH48" s="789"/>
      <c r="CI48" s="790"/>
      <c r="CJ48" s="790"/>
      <c r="CK48" s="790"/>
      <c r="CL48" s="791"/>
      <c r="CM48" s="789"/>
      <c r="CN48" s="790"/>
      <c r="CO48" s="790"/>
      <c r="CP48" s="790"/>
      <c r="CQ48" s="791"/>
      <c r="CR48" s="789"/>
      <c r="CS48" s="790"/>
      <c r="CT48" s="790"/>
      <c r="CU48" s="790"/>
      <c r="CV48" s="791"/>
      <c r="CW48" s="789"/>
      <c r="CX48" s="790"/>
      <c r="CY48" s="790"/>
      <c r="CZ48" s="790"/>
      <c r="DA48" s="791"/>
      <c r="DB48" s="789"/>
      <c r="DC48" s="790"/>
      <c r="DD48" s="790"/>
      <c r="DE48" s="790"/>
      <c r="DF48" s="791"/>
      <c r="DG48" s="789"/>
      <c r="DH48" s="790"/>
      <c r="DI48" s="790"/>
      <c r="DJ48" s="790"/>
      <c r="DK48" s="791"/>
      <c r="DL48" s="789"/>
      <c r="DM48" s="790"/>
      <c r="DN48" s="790"/>
      <c r="DO48" s="790"/>
      <c r="DP48" s="791"/>
      <c r="DQ48" s="789"/>
      <c r="DR48" s="790"/>
      <c r="DS48" s="790"/>
      <c r="DT48" s="790"/>
      <c r="DU48" s="791"/>
      <c r="DV48" s="786"/>
      <c r="DW48" s="787"/>
      <c r="DX48" s="787"/>
      <c r="DY48" s="787"/>
      <c r="DZ48" s="792"/>
      <c r="EA48" s="224"/>
    </row>
    <row r="49" spans="1:131" ht="26.25" customHeight="1" x14ac:dyDescent="0.15">
      <c r="A49" s="232">
        <v>22</v>
      </c>
      <c r="B49" s="793"/>
      <c r="C49" s="794"/>
      <c r="D49" s="794"/>
      <c r="E49" s="794"/>
      <c r="F49" s="794"/>
      <c r="G49" s="794"/>
      <c r="H49" s="794"/>
      <c r="I49" s="794"/>
      <c r="J49" s="794"/>
      <c r="K49" s="794"/>
      <c r="L49" s="794"/>
      <c r="M49" s="794"/>
      <c r="N49" s="794"/>
      <c r="O49" s="794"/>
      <c r="P49" s="795"/>
      <c r="Q49" s="796"/>
      <c r="R49" s="797"/>
      <c r="S49" s="797"/>
      <c r="T49" s="797"/>
      <c r="U49" s="797"/>
      <c r="V49" s="797"/>
      <c r="W49" s="797"/>
      <c r="X49" s="797"/>
      <c r="Y49" s="797"/>
      <c r="Z49" s="797"/>
      <c r="AA49" s="797"/>
      <c r="AB49" s="797"/>
      <c r="AC49" s="797"/>
      <c r="AD49" s="797"/>
      <c r="AE49" s="798"/>
      <c r="AF49" s="799"/>
      <c r="AG49" s="800"/>
      <c r="AH49" s="800"/>
      <c r="AI49" s="800"/>
      <c r="AJ49" s="801"/>
      <c r="AK49" s="847"/>
      <c r="AL49" s="843"/>
      <c r="AM49" s="843"/>
      <c r="AN49" s="843"/>
      <c r="AO49" s="843"/>
      <c r="AP49" s="843"/>
      <c r="AQ49" s="843"/>
      <c r="AR49" s="843"/>
      <c r="AS49" s="843"/>
      <c r="AT49" s="843"/>
      <c r="AU49" s="843"/>
      <c r="AV49" s="843"/>
      <c r="AW49" s="843"/>
      <c r="AX49" s="843"/>
      <c r="AY49" s="843"/>
      <c r="AZ49" s="844"/>
      <c r="BA49" s="844"/>
      <c r="BB49" s="844"/>
      <c r="BC49" s="844"/>
      <c r="BD49" s="844"/>
      <c r="BE49" s="845"/>
      <c r="BF49" s="845"/>
      <c r="BG49" s="845"/>
      <c r="BH49" s="845"/>
      <c r="BI49" s="846"/>
      <c r="BJ49" s="226"/>
      <c r="BK49" s="226"/>
      <c r="BL49" s="226"/>
      <c r="BM49" s="226"/>
      <c r="BN49" s="226"/>
      <c r="BO49" s="235"/>
      <c r="BP49" s="235"/>
      <c r="BQ49" s="232">
        <v>43</v>
      </c>
      <c r="BR49" s="233"/>
      <c r="BS49" s="786"/>
      <c r="BT49" s="787"/>
      <c r="BU49" s="787"/>
      <c r="BV49" s="787"/>
      <c r="BW49" s="787"/>
      <c r="BX49" s="787"/>
      <c r="BY49" s="787"/>
      <c r="BZ49" s="787"/>
      <c r="CA49" s="787"/>
      <c r="CB49" s="787"/>
      <c r="CC49" s="787"/>
      <c r="CD49" s="787"/>
      <c r="CE49" s="787"/>
      <c r="CF49" s="787"/>
      <c r="CG49" s="788"/>
      <c r="CH49" s="789"/>
      <c r="CI49" s="790"/>
      <c r="CJ49" s="790"/>
      <c r="CK49" s="790"/>
      <c r="CL49" s="791"/>
      <c r="CM49" s="789"/>
      <c r="CN49" s="790"/>
      <c r="CO49" s="790"/>
      <c r="CP49" s="790"/>
      <c r="CQ49" s="791"/>
      <c r="CR49" s="789"/>
      <c r="CS49" s="790"/>
      <c r="CT49" s="790"/>
      <c r="CU49" s="790"/>
      <c r="CV49" s="791"/>
      <c r="CW49" s="789"/>
      <c r="CX49" s="790"/>
      <c r="CY49" s="790"/>
      <c r="CZ49" s="790"/>
      <c r="DA49" s="791"/>
      <c r="DB49" s="789"/>
      <c r="DC49" s="790"/>
      <c r="DD49" s="790"/>
      <c r="DE49" s="790"/>
      <c r="DF49" s="791"/>
      <c r="DG49" s="789"/>
      <c r="DH49" s="790"/>
      <c r="DI49" s="790"/>
      <c r="DJ49" s="790"/>
      <c r="DK49" s="791"/>
      <c r="DL49" s="789"/>
      <c r="DM49" s="790"/>
      <c r="DN49" s="790"/>
      <c r="DO49" s="790"/>
      <c r="DP49" s="791"/>
      <c r="DQ49" s="789"/>
      <c r="DR49" s="790"/>
      <c r="DS49" s="790"/>
      <c r="DT49" s="790"/>
      <c r="DU49" s="791"/>
      <c r="DV49" s="786"/>
      <c r="DW49" s="787"/>
      <c r="DX49" s="787"/>
      <c r="DY49" s="787"/>
      <c r="DZ49" s="792"/>
      <c r="EA49" s="224"/>
    </row>
    <row r="50" spans="1:131" ht="26.25" customHeight="1" x14ac:dyDescent="0.15">
      <c r="A50" s="232">
        <v>23</v>
      </c>
      <c r="B50" s="793"/>
      <c r="C50" s="794"/>
      <c r="D50" s="794"/>
      <c r="E50" s="794"/>
      <c r="F50" s="794"/>
      <c r="G50" s="794"/>
      <c r="H50" s="794"/>
      <c r="I50" s="794"/>
      <c r="J50" s="794"/>
      <c r="K50" s="794"/>
      <c r="L50" s="794"/>
      <c r="M50" s="794"/>
      <c r="N50" s="794"/>
      <c r="O50" s="794"/>
      <c r="P50" s="795"/>
      <c r="Q50" s="850"/>
      <c r="R50" s="851"/>
      <c r="S50" s="851"/>
      <c r="T50" s="851"/>
      <c r="U50" s="851"/>
      <c r="V50" s="851"/>
      <c r="W50" s="851"/>
      <c r="X50" s="851"/>
      <c r="Y50" s="851"/>
      <c r="Z50" s="851"/>
      <c r="AA50" s="851"/>
      <c r="AB50" s="851"/>
      <c r="AC50" s="851"/>
      <c r="AD50" s="851"/>
      <c r="AE50" s="852"/>
      <c r="AF50" s="799"/>
      <c r="AG50" s="800"/>
      <c r="AH50" s="800"/>
      <c r="AI50" s="800"/>
      <c r="AJ50" s="801"/>
      <c r="AK50" s="854"/>
      <c r="AL50" s="851"/>
      <c r="AM50" s="851"/>
      <c r="AN50" s="851"/>
      <c r="AO50" s="851"/>
      <c r="AP50" s="851"/>
      <c r="AQ50" s="851"/>
      <c r="AR50" s="851"/>
      <c r="AS50" s="851"/>
      <c r="AT50" s="851"/>
      <c r="AU50" s="851"/>
      <c r="AV50" s="851"/>
      <c r="AW50" s="851"/>
      <c r="AX50" s="851"/>
      <c r="AY50" s="851"/>
      <c r="AZ50" s="853"/>
      <c r="BA50" s="853"/>
      <c r="BB50" s="853"/>
      <c r="BC50" s="853"/>
      <c r="BD50" s="853"/>
      <c r="BE50" s="845"/>
      <c r="BF50" s="845"/>
      <c r="BG50" s="845"/>
      <c r="BH50" s="845"/>
      <c r="BI50" s="846"/>
      <c r="BJ50" s="226"/>
      <c r="BK50" s="226"/>
      <c r="BL50" s="226"/>
      <c r="BM50" s="226"/>
      <c r="BN50" s="226"/>
      <c r="BO50" s="235"/>
      <c r="BP50" s="235"/>
      <c r="BQ50" s="232">
        <v>44</v>
      </c>
      <c r="BR50" s="233"/>
      <c r="BS50" s="786"/>
      <c r="BT50" s="787"/>
      <c r="BU50" s="787"/>
      <c r="BV50" s="787"/>
      <c r="BW50" s="787"/>
      <c r="BX50" s="787"/>
      <c r="BY50" s="787"/>
      <c r="BZ50" s="787"/>
      <c r="CA50" s="787"/>
      <c r="CB50" s="787"/>
      <c r="CC50" s="787"/>
      <c r="CD50" s="787"/>
      <c r="CE50" s="787"/>
      <c r="CF50" s="787"/>
      <c r="CG50" s="788"/>
      <c r="CH50" s="789"/>
      <c r="CI50" s="790"/>
      <c r="CJ50" s="790"/>
      <c r="CK50" s="790"/>
      <c r="CL50" s="791"/>
      <c r="CM50" s="789"/>
      <c r="CN50" s="790"/>
      <c r="CO50" s="790"/>
      <c r="CP50" s="790"/>
      <c r="CQ50" s="791"/>
      <c r="CR50" s="789"/>
      <c r="CS50" s="790"/>
      <c r="CT50" s="790"/>
      <c r="CU50" s="790"/>
      <c r="CV50" s="791"/>
      <c r="CW50" s="789"/>
      <c r="CX50" s="790"/>
      <c r="CY50" s="790"/>
      <c r="CZ50" s="790"/>
      <c r="DA50" s="791"/>
      <c r="DB50" s="789"/>
      <c r="DC50" s="790"/>
      <c r="DD50" s="790"/>
      <c r="DE50" s="790"/>
      <c r="DF50" s="791"/>
      <c r="DG50" s="789"/>
      <c r="DH50" s="790"/>
      <c r="DI50" s="790"/>
      <c r="DJ50" s="790"/>
      <c r="DK50" s="791"/>
      <c r="DL50" s="789"/>
      <c r="DM50" s="790"/>
      <c r="DN50" s="790"/>
      <c r="DO50" s="790"/>
      <c r="DP50" s="791"/>
      <c r="DQ50" s="789"/>
      <c r="DR50" s="790"/>
      <c r="DS50" s="790"/>
      <c r="DT50" s="790"/>
      <c r="DU50" s="791"/>
      <c r="DV50" s="786"/>
      <c r="DW50" s="787"/>
      <c r="DX50" s="787"/>
      <c r="DY50" s="787"/>
      <c r="DZ50" s="792"/>
      <c r="EA50" s="224"/>
    </row>
    <row r="51" spans="1:131" ht="26.25" customHeight="1" x14ac:dyDescent="0.15">
      <c r="A51" s="232">
        <v>24</v>
      </c>
      <c r="B51" s="793"/>
      <c r="C51" s="794"/>
      <c r="D51" s="794"/>
      <c r="E51" s="794"/>
      <c r="F51" s="794"/>
      <c r="G51" s="794"/>
      <c r="H51" s="794"/>
      <c r="I51" s="794"/>
      <c r="J51" s="794"/>
      <c r="K51" s="794"/>
      <c r="L51" s="794"/>
      <c r="M51" s="794"/>
      <c r="N51" s="794"/>
      <c r="O51" s="794"/>
      <c r="P51" s="795"/>
      <c r="Q51" s="850"/>
      <c r="R51" s="851"/>
      <c r="S51" s="851"/>
      <c r="T51" s="851"/>
      <c r="U51" s="851"/>
      <c r="V51" s="851"/>
      <c r="W51" s="851"/>
      <c r="X51" s="851"/>
      <c r="Y51" s="851"/>
      <c r="Z51" s="851"/>
      <c r="AA51" s="851"/>
      <c r="AB51" s="851"/>
      <c r="AC51" s="851"/>
      <c r="AD51" s="851"/>
      <c r="AE51" s="852"/>
      <c r="AF51" s="799"/>
      <c r="AG51" s="800"/>
      <c r="AH51" s="800"/>
      <c r="AI51" s="800"/>
      <c r="AJ51" s="801"/>
      <c r="AK51" s="854"/>
      <c r="AL51" s="851"/>
      <c r="AM51" s="851"/>
      <c r="AN51" s="851"/>
      <c r="AO51" s="851"/>
      <c r="AP51" s="851"/>
      <c r="AQ51" s="851"/>
      <c r="AR51" s="851"/>
      <c r="AS51" s="851"/>
      <c r="AT51" s="851"/>
      <c r="AU51" s="851"/>
      <c r="AV51" s="851"/>
      <c r="AW51" s="851"/>
      <c r="AX51" s="851"/>
      <c r="AY51" s="851"/>
      <c r="AZ51" s="853"/>
      <c r="BA51" s="853"/>
      <c r="BB51" s="853"/>
      <c r="BC51" s="853"/>
      <c r="BD51" s="853"/>
      <c r="BE51" s="845"/>
      <c r="BF51" s="845"/>
      <c r="BG51" s="845"/>
      <c r="BH51" s="845"/>
      <c r="BI51" s="846"/>
      <c r="BJ51" s="226"/>
      <c r="BK51" s="226"/>
      <c r="BL51" s="226"/>
      <c r="BM51" s="226"/>
      <c r="BN51" s="226"/>
      <c r="BO51" s="235"/>
      <c r="BP51" s="235"/>
      <c r="BQ51" s="232">
        <v>45</v>
      </c>
      <c r="BR51" s="233"/>
      <c r="BS51" s="786"/>
      <c r="BT51" s="787"/>
      <c r="BU51" s="787"/>
      <c r="BV51" s="787"/>
      <c r="BW51" s="787"/>
      <c r="BX51" s="787"/>
      <c r="BY51" s="787"/>
      <c r="BZ51" s="787"/>
      <c r="CA51" s="787"/>
      <c r="CB51" s="787"/>
      <c r="CC51" s="787"/>
      <c r="CD51" s="787"/>
      <c r="CE51" s="787"/>
      <c r="CF51" s="787"/>
      <c r="CG51" s="788"/>
      <c r="CH51" s="789"/>
      <c r="CI51" s="790"/>
      <c r="CJ51" s="790"/>
      <c r="CK51" s="790"/>
      <c r="CL51" s="791"/>
      <c r="CM51" s="789"/>
      <c r="CN51" s="790"/>
      <c r="CO51" s="790"/>
      <c r="CP51" s="790"/>
      <c r="CQ51" s="791"/>
      <c r="CR51" s="789"/>
      <c r="CS51" s="790"/>
      <c r="CT51" s="790"/>
      <c r="CU51" s="790"/>
      <c r="CV51" s="791"/>
      <c r="CW51" s="789"/>
      <c r="CX51" s="790"/>
      <c r="CY51" s="790"/>
      <c r="CZ51" s="790"/>
      <c r="DA51" s="791"/>
      <c r="DB51" s="789"/>
      <c r="DC51" s="790"/>
      <c r="DD51" s="790"/>
      <c r="DE51" s="790"/>
      <c r="DF51" s="791"/>
      <c r="DG51" s="789"/>
      <c r="DH51" s="790"/>
      <c r="DI51" s="790"/>
      <c r="DJ51" s="790"/>
      <c r="DK51" s="791"/>
      <c r="DL51" s="789"/>
      <c r="DM51" s="790"/>
      <c r="DN51" s="790"/>
      <c r="DO51" s="790"/>
      <c r="DP51" s="791"/>
      <c r="DQ51" s="789"/>
      <c r="DR51" s="790"/>
      <c r="DS51" s="790"/>
      <c r="DT51" s="790"/>
      <c r="DU51" s="791"/>
      <c r="DV51" s="786"/>
      <c r="DW51" s="787"/>
      <c r="DX51" s="787"/>
      <c r="DY51" s="787"/>
      <c r="DZ51" s="792"/>
      <c r="EA51" s="224"/>
    </row>
    <row r="52" spans="1:131" ht="26.25" customHeight="1" x14ac:dyDescent="0.15">
      <c r="A52" s="232">
        <v>25</v>
      </c>
      <c r="B52" s="793"/>
      <c r="C52" s="794"/>
      <c r="D52" s="794"/>
      <c r="E52" s="794"/>
      <c r="F52" s="794"/>
      <c r="G52" s="794"/>
      <c r="H52" s="794"/>
      <c r="I52" s="794"/>
      <c r="J52" s="794"/>
      <c r="K52" s="794"/>
      <c r="L52" s="794"/>
      <c r="M52" s="794"/>
      <c r="N52" s="794"/>
      <c r="O52" s="794"/>
      <c r="P52" s="795"/>
      <c r="Q52" s="850"/>
      <c r="R52" s="851"/>
      <c r="S52" s="851"/>
      <c r="T52" s="851"/>
      <c r="U52" s="851"/>
      <c r="V52" s="851"/>
      <c r="W52" s="851"/>
      <c r="X52" s="851"/>
      <c r="Y52" s="851"/>
      <c r="Z52" s="851"/>
      <c r="AA52" s="851"/>
      <c r="AB52" s="851"/>
      <c r="AC52" s="851"/>
      <c r="AD52" s="851"/>
      <c r="AE52" s="852"/>
      <c r="AF52" s="799"/>
      <c r="AG52" s="800"/>
      <c r="AH52" s="800"/>
      <c r="AI52" s="800"/>
      <c r="AJ52" s="801"/>
      <c r="AK52" s="854"/>
      <c r="AL52" s="851"/>
      <c r="AM52" s="851"/>
      <c r="AN52" s="851"/>
      <c r="AO52" s="851"/>
      <c r="AP52" s="851"/>
      <c r="AQ52" s="851"/>
      <c r="AR52" s="851"/>
      <c r="AS52" s="851"/>
      <c r="AT52" s="851"/>
      <c r="AU52" s="851"/>
      <c r="AV52" s="851"/>
      <c r="AW52" s="851"/>
      <c r="AX52" s="851"/>
      <c r="AY52" s="851"/>
      <c r="AZ52" s="853"/>
      <c r="BA52" s="853"/>
      <c r="BB52" s="853"/>
      <c r="BC52" s="853"/>
      <c r="BD52" s="853"/>
      <c r="BE52" s="845"/>
      <c r="BF52" s="845"/>
      <c r="BG52" s="845"/>
      <c r="BH52" s="845"/>
      <c r="BI52" s="846"/>
      <c r="BJ52" s="226"/>
      <c r="BK52" s="226"/>
      <c r="BL52" s="226"/>
      <c r="BM52" s="226"/>
      <c r="BN52" s="226"/>
      <c r="BO52" s="235"/>
      <c r="BP52" s="235"/>
      <c r="BQ52" s="232">
        <v>46</v>
      </c>
      <c r="BR52" s="233"/>
      <c r="BS52" s="786"/>
      <c r="BT52" s="787"/>
      <c r="BU52" s="787"/>
      <c r="BV52" s="787"/>
      <c r="BW52" s="787"/>
      <c r="BX52" s="787"/>
      <c r="BY52" s="787"/>
      <c r="BZ52" s="787"/>
      <c r="CA52" s="787"/>
      <c r="CB52" s="787"/>
      <c r="CC52" s="787"/>
      <c r="CD52" s="787"/>
      <c r="CE52" s="787"/>
      <c r="CF52" s="787"/>
      <c r="CG52" s="788"/>
      <c r="CH52" s="789"/>
      <c r="CI52" s="790"/>
      <c r="CJ52" s="790"/>
      <c r="CK52" s="790"/>
      <c r="CL52" s="791"/>
      <c r="CM52" s="789"/>
      <c r="CN52" s="790"/>
      <c r="CO52" s="790"/>
      <c r="CP52" s="790"/>
      <c r="CQ52" s="791"/>
      <c r="CR52" s="789"/>
      <c r="CS52" s="790"/>
      <c r="CT52" s="790"/>
      <c r="CU52" s="790"/>
      <c r="CV52" s="791"/>
      <c r="CW52" s="789"/>
      <c r="CX52" s="790"/>
      <c r="CY52" s="790"/>
      <c r="CZ52" s="790"/>
      <c r="DA52" s="791"/>
      <c r="DB52" s="789"/>
      <c r="DC52" s="790"/>
      <c r="DD52" s="790"/>
      <c r="DE52" s="790"/>
      <c r="DF52" s="791"/>
      <c r="DG52" s="789"/>
      <c r="DH52" s="790"/>
      <c r="DI52" s="790"/>
      <c r="DJ52" s="790"/>
      <c r="DK52" s="791"/>
      <c r="DL52" s="789"/>
      <c r="DM52" s="790"/>
      <c r="DN52" s="790"/>
      <c r="DO52" s="790"/>
      <c r="DP52" s="791"/>
      <c r="DQ52" s="789"/>
      <c r="DR52" s="790"/>
      <c r="DS52" s="790"/>
      <c r="DT52" s="790"/>
      <c r="DU52" s="791"/>
      <c r="DV52" s="786"/>
      <c r="DW52" s="787"/>
      <c r="DX52" s="787"/>
      <c r="DY52" s="787"/>
      <c r="DZ52" s="792"/>
      <c r="EA52" s="224"/>
    </row>
    <row r="53" spans="1:131" ht="26.25" customHeight="1" x14ac:dyDescent="0.15">
      <c r="A53" s="232">
        <v>26</v>
      </c>
      <c r="B53" s="793"/>
      <c r="C53" s="794"/>
      <c r="D53" s="794"/>
      <c r="E53" s="794"/>
      <c r="F53" s="794"/>
      <c r="G53" s="794"/>
      <c r="H53" s="794"/>
      <c r="I53" s="794"/>
      <c r="J53" s="794"/>
      <c r="K53" s="794"/>
      <c r="L53" s="794"/>
      <c r="M53" s="794"/>
      <c r="N53" s="794"/>
      <c r="O53" s="794"/>
      <c r="P53" s="795"/>
      <c r="Q53" s="850"/>
      <c r="R53" s="851"/>
      <c r="S53" s="851"/>
      <c r="T53" s="851"/>
      <c r="U53" s="851"/>
      <c r="V53" s="851"/>
      <c r="W53" s="851"/>
      <c r="X53" s="851"/>
      <c r="Y53" s="851"/>
      <c r="Z53" s="851"/>
      <c r="AA53" s="851"/>
      <c r="AB53" s="851"/>
      <c r="AC53" s="851"/>
      <c r="AD53" s="851"/>
      <c r="AE53" s="852"/>
      <c r="AF53" s="799"/>
      <c r="AG53" s="800"/>
      <c r="AH53" s="800"/>
      <c r="AI53" s="800"/>
      <c r="AJ53" s="801"/>
      <c r="AK53" s="854"/>
      <c r="AL53" s="851"/>
      <c r="AM53" s="851"/>
      <c r="AN53" s="851"/>
      <c r="AO53" s="851"/>
      <c r="AP53" s="851"/>
      <c r="AQ53" s="851"/>
      <c r="AR53" s="851"/>
      <c r="AS53" s="851"/>
      <c r="AT53" s="851"/>
      <c r="AU53" s="851"/>
      <c r="AV53" s="851"/>
      <c r="AW53" s="851"/>
      <c r="AX53" s="851"/>
      <c r="AY53" s="851"/>
      <c r="AZ53" s="853"/>
      <c r="BA53" s="853"/>
      <c r="BB53" s="853"/>
      <c r="BC53" s="853"/>
      <c r="BD53" s="853"/>
      <c r="BE53" s="845"/>
      <c r="BF53" s="845"/>
      <c r="BG53" s="845"/>
      <c r="BH53" s="845"/>
      <c r="BI53" s="846"/>
      <c r="BJ53" s="226"/>
      <c r="BK53" s="226"/>
      <c r="BL53" s="226"/>
      <c r="BM53" s="226"/>
      <c r="BN53" s="226"/>
      <c r="BO53" s="235"/>
      <c r="BP53" s="235"/>
      <c r="BQ53" s="232">
        <v>47</v>
      </c>
      <c r="BR53" s="233"/>
      <c r="BS53" s="786"/>
      <c r="BT53" s="787"/>
      <c r="BU53" s="787"/>
      <c r="BV53" s="787"/>
      <c r="BW53" s="787"/>
      <c r="BX53" s="787"/>
      <c r="BY53" s="787"/>
      <c r="BZ53" s="787"/>
      <c r="CA53" s="787"/>
      <c r="CB53" s="787"/>
      <c r="CC53" s="787"/>
      <c r="CD53" s="787"/>
      <c r="CE53" s="787"/>
      <c r="CF53" s="787"/>
      <c r="CG53" s="788"/>
      <c r="CH53" s="789"/>
      <c r="CI53" s="790"/>
      <c r="CJ53" s="790"/>
      <c r="CK53" s="790"/>
      <c r="CL53" s="791"/>
      <c r="CM53" s="789"/>
      <c r="CN53" s="790"/>
      <c r="CO53" s="790"/>
      <c r="CP53" s="790"/>
      <c r="CQ53" s="791"/>
      <c r="CR53" s="789"/>
      <c r="CS53" s="790"/>
      <c r="CT53" s="790"/>
      <c r="CU53" s="790"/>
      <c r="CV53" s="791"/>
      <c r="CW53" s="789"/>
      <c r="CX53" s="790"/>
      <c r="CY53" s="790"/>
      <c r="CZ53" s="790"/>
      <c r="DA53" s="791"/>
      <c r="DB53" s="789"/>
      <c r="DC53" s="790"/>
      <c r="DD53" s="790"/>
      <c r="DE53" s="790"/>
      <c r="DF53" s="791"/>
      <c r="DG53" s="789"/>
      <c r="DH53" s="790"/>
      <c r="DI53" s="790"/>
      <c r="DJ53" s="790"/>
      <c r="DK53" s="791"/>
      <c r="DL53" s="789"/>
      <c r="DM53" s="790"/>
      <c r="DN53" s="790"/>
      <c r="DO53" s="790"/>
      <c r="DP53" s="791"/>
      <c r="DQ53" s="789"/>
      <c r="DR53" s="790"/>
      <c r="DS53" s="790"/>
      <c r="DT53" s="790"/>
      <c r="DU53" s="791"/>
      <c r="DV53" s="786"/>
      <c r="DW53" s="787"/>
      <c r="DX53" s="787"/>
      <c r="DY53" s="787"/>
      <c r="DZ53" s="792"/>
      <c r="EA53" s="224"/>
    </row>
    <row r="54" spans="1:131" ht="26.25" customHeight="1" x14ac:dyDescent="0.15">
      <c r="A54" s="232">
        <v>27</v>
      </c>
      <c r="B54" s="793"/>
      <c r="C54" s="794"/>
      <c r="D54" s="794"/>
      <c r="E54" s="794"/>
      <c r="F54" s="794"/>
      <c r="G54" s="794"/>
      <c r="H54" s="794"/>
      <c r="I54" s="794"/>
      <c r="J54" s="794"/>
      <c r="K54" s="794"/>
      <c r="L54" s="794"/>
      <c r="M54" s="794"/>
      <c r="N54" s="794"/>
      <c r="O54" s="794"/>
      <c r="P54" s="795"/>
      <c r="Q54" s="850"/>
      <c r="R54" s="851"/>
      <c r="S54" s="851"/>
      <c r="T54" s="851"/>
      <c r="U54" s="851"/>
      <c r="V54" s="851"/>
      <c r="W54" s="851"/>
      <c r="X54" s="851"/>
      <c r="Y54" s="851"/>
      <c r="Z54" s="851"/>
      <c r="AA54" s="851"/>
      <c r="AB54" s="851"/>
      <c r="AC54" s="851"/>
      <c r="AD54" s="851"/>
      <c r="AE54" s="852"/>
      <c r="AF54" s="799"/>
      <c r="AG54" s="800"/>
      <c r="AH54" s="800"/>
      <c r="AI54" s="800"/>
      <c r="AJ54" s="801"/>
      <c r="AK54" s="854"/>
      <c r="AL54" s="851"/>
      <c r="AM54" s="851"/>
      <c r="AN54" s="851"/>
      <c r="AO54" s="851"/>
      <c r="AP54" s="851"/>
      <c r="AQ54" s="851"/>
      <c r="AR54" s="851"/>
      <c r="AS54" s="851"/>
      <c r="AT54" s="851"/>
      <c r="AU54" s="851"/>
      <c r="AV54" s="851"/>
      <c r="AW54" s="851"/>
      <c r="AX54" s="851"/>
      <c r="AY54" s="851"/>
      <c r="AZ54" s="853"/>
      <c r="BA54" s="853"/>
      <c r="BB54" s="853"/>
      <c r="BC54" s="853"/>
      <c r="BD54" s="853"/>
      <c r="BE54" s="845"/>
      <c r="BF54" s="845"/>
      <c r="BG54" s="845"/>
      <c r="BH54" s="845"/>
      <c r="BI54" s="846"/>
      <c r="BJ54" s="226"/>
      <c r="BK54" s="226"/>
      <c r="BL54" s="226"/>
      <c r="BM54" s="226"/>
      <c r="BN54" s="226"/>
      <c r="BO54" s="235"/>
      <c r="BP54" s="235"/>
      <c r="BQ54" s="232">
        <v>48</v>
      </c>
      <c r="BR54" s="233"/>
      <c r="BS54" s="786"/>
      <c r="BT54" s="787"/>
      <c r="BU54" s="787"/>
      <c r="BV54" s="787"/>
      <c r="BW54" s="787"/>
      <c r="BX54" s="787"/>
      <c r="BY54" s="787"/>
      <c r="BZ54" s="787"/>
      <c r="CA54" s="787"/>
      <c r="CB54" s="787"/>
      <c r="CC54" s="787"/>
      <c r="CD54" s="787"/>
      <c r="CE54" s="787"/>
      <c r="CF54" s="787"/>
      <c r="CG54" s="788"/>
      <c r="CH54" s="789"/>
      <c r="CI54" s="790"/>
      <c r="CJ54" s="790"/>
      <c r="CK54" s="790"/>
      <c r="CL54" s="791"/>
      <c r="CM54" s="789"/>
      <c r="CN54" s="790"/>
      <c r="CO54" s="790"/>
      <c r="CP54" s="790"/>
      <c r="CQ54" s="791"/>
      <c r="CR54" s="789"/>
      <c r="CS54" s="790"/>
      <c r="CT54" s="790"/>
      <c r="CU54" s="790"/>
      <c r="CV54" s="791"/>
      <c r="CW54" s="789"/>
      <c r="CX54" s="790"/>
      <c r="CY54" s="790"/>
      <c r="CZ54" s="790"/>
      <c r="DA54" s="791"/>
      <c r="DB54" s="789"/>
      <c r="DC54" s="790"/>
      <c r="DD54" s="790"/>
      <c r="DE54" s="790"/>
      <c r="DF54" s="791"/>
      <c r="DG54" s="789"/>
      <c r="DH54" s="790"/>
      <c r="DI54" s="790"/>
      <c r="DJ54" s="790"/>
      <c r="DK54" s="791"/>
      <c r="DL54" s="789"/>
      <c r="DM54" s="790"/>
      <c r="DN54" s="790"/>
      <c r="DO54" s="790"/>
      <c r="DP54" s="791"/>
      <c r="DQ54" s="789"/>
      <c r="DR54" s="790"/>
      <c r="DS54" s="790"/>
      <c r="DT54" s="790"/>
      <c r="DU54" s="791"/>
      <c r="DV54" s="786"/>
      <c r="DW54" s="787"/>
      <c r="DX54" s="787"/>
      <c r="DY54" s="787"/>
      <c r="DZ54" s="792"/>
      <c r="EA54" s="224"/>
    </row>
    <row r="55" spans="1:131" ht="26.25" customHeight="1" x14ac:dyDescent="0.15">
      <c r="A55" s="232">
        <v>28</v>
      </c>
      <c r="B55" s="793"/>
      <c r="C55" s="794"/>
      <c r="D55" s="794"/>
      <c r="E55" s="794"/>
      <c r="F55" s="794"/>
      <c r="G55" s="794"/>
      <c r="H55" s="794"/>
      <c r="I55" s="794"/>
      <c r="J55" s="794"/>
      <c r="K55" s="794"/>
      <c r="L55" s="794"/>
      <c r="M55" s="794"/>
      <c r="N55" s="794"/>
      <c r="O55" s="794"/>
      <c r="P55" s="795"/>
      <c r="Q55" s="850"/>
      <c r="R55" s="851"/>
      <c r="S55" s="851"/>
      <c r="T55" s="851"/>
      <c r="U55" s="851"/>
      <c r="V55" s="851"/>
      <c r="W55" s="851"/>
      <c r="X55" s="851"/>
      <c r="Y55" s="851"/>
      <c r="Z55" s="851"/>
      <c r="AA55" s="851"/>
      <c r="AB55" s="851"/>
      <c r="AC55" s="851"/>
      <c r="AD55" s="851"/>
      <c r="AE55" s="852"/>
      <c r="AF55" s="799"/>
      <c r="AG55" s="800"/>
      <c r="AH55" s="800"/>
      <c r="AI55" s="800"/>
      <c r="AJ55" s="801"/>
      <c r="AK55" s="854"/>
      <c r="AL55" s="851"/>
      <c r="AM55" s="851"/>
      <c r="AN55" s="851"/>
      <c r="AO55" s="851"/>
      <c r="AP55" s="851"/>
      <c r="AQ55" s="851"/>
      <c r="AR55" s="851"/>
      <c r="AS55" s="851"/>
      <c r="AT55" s="851"/>
      <c r="AU55" s="851"/>
      <c r="AV55" s="851"/>
      <c r="AW55" s="851"/>
      <c r="AX55" s="851"/>
      <c r="AY55" s="851"/>
      <c r="AZ55" s="853"/>
      <c r="BA55" s="853"/>
      <c r="BB55" s="853"/>
      <c r="BC55" s="853"/>
      <c r="BD55" s="853"/>
      <c r="BE55" s="845"/>
      <c r="BF55" s="845"/>
      <c r="BG55" s="845"/>
      <c r="BH55" s="845"/>
      <c r="BI55" s="846"/>
      <c r="BJ55" s="226"/>
      <c r="BK55" s="226"/>
      <c r="BL55" s="226"/>
      <c r="BM55" s="226"/>
      <c r="BN55" s="226"/>
      <c r="BO55" s="235"/>
      <c r="BP55" s="235"/>
      <c r="BQ55" s="232">
        <v>49</v>
      </c>
      <c r="BR55" s="233"/>
      <c r="BS55" s="786"/>
      <c r="BT55" s="787"/>
      <c r="BU55" s="787"/>
      <c r="BV55" s="787"/>
      <c r="BW55" s="787"/>
      <c r="BX55" s="787"/>
      <c r="BY55" s="787"/>
      <c r="BZ55" s="787"/>
      <c r="CA55" s="787"/>
      <c r="CB55" s="787"/>
      <c r="CC55" s="787"/>
      <c r="CD55" s="787"/>
      <c r="CE55" s="787"/>
      <c r="CF55" s="787"/>
      <c r="CG55" s="788"/>
      <c r="CH55" s="789"/>
      <c r="CI55" s="790"/>
      <c r="CJ55" s="790"/>
      <c r="CK55" s="790"/>
      <c r="CL55" s="791"/>
      <c r="CM55" s="789"/>
      <c r="CN55" s="790"/>
      <c r="CO55" s="790"/>
      <c r="CP55" s="790"/>
      <c r="CQ55" s="791"/>
      <c r="CR55" s="789"/>
      <c r="CS55" s="790"/>
      <c r="CT55" s="790"/>
      <c r="CU55" s="790"/>
      <c r="CV55" s="791"/>
      <c r="CW55" s="789"/>
      <c r="CX55" s="790"/>
      <c r="CY55" s="790"/>
      <c r="CZ55" s="790"/>
      <c r="DA55" s="791"/>
      <c r="DB55" s="789"/>
      <c r="DC55" s="790"/>
      <c r="DD55" s="790"/>
      <c r="DE55" s="790"/>
      <c r="DF55" s="791"/>
      <c r="DG55" s="789"/>
      <c r="DH55" s="790"/>
      <c r="DI55" s="790"/>
      <c r="DJ55" s="790"/>
      <c r="DK55" s="791"/>
      <c r="DL55" s="789"/>
      <c r="DM55" s="790"/>
      <c r="DN55" s="790"/>
      <c r="DO55" s="790"/>
      <c r="DP55" s="791"/>
      <c r="DQ55" s="789"/>
      <c r="DR55" s="790"/>
      <c r="DS55" s="790"/>
      <c r="DT55" s="790"/>
      <c r="DU55" s="791"/>
      <c r="DV55" s="786"/>
      <c r="DW55" s="787"/>
      <c r="DX55" s="787"/>
      <c r="DY55" s="787"/>
      <c r="DZ55" s="792"/>
      <c r="EA55" s="224"/>
    </row>
    <row r="56" spans="1:131" ht="26.25" customHeight="1" x14ac:dyDescent="0.15">
      <c r="A56" s="232">
        <v>29</v>
      </c>
      <c r="B56" s="793"/>
      <c r="C56" s="794"/>
      <c r="D56" s="794"/>
      <c r="E56" s="794"/>
      <c r="F56" s="794"/>
      <c r="G56" s="794"/>
      <c r="H56" s="794"/>
      <c r="I56" s="794"/>
      <c r="J56" s="794"/>
      <c r="K56" s="794"/>
      <c r="L56" s="794"/>
      <c r="M56" s="794"/>
      <c r="N56" s="794"/>
      <c r="O56" s="794"/>
      <c r="P56" s="795"/>
      <c r="Q56" s="850"/>
      <c r="R56" s="851"/>
      <c r="S56" s="851"/>
      <c r="T56" s="851"/>
      <c r="U56" s="851"/>
      <c r="V56" s="851"/>
      <c r="W56" s="851"/>
      <c r="X56" s="851"/>
      <c r="Y56" s="851"/>
      <c r="Z56" s="851"/>
      <c r="AA56" s="851"/>
      <c r="AB56" s="851"/>
      <c r="AC56" s="851"/>
      <c r="AD56" s="851"/>
      <c r="AE56" s="852"/>
      <c r="AF56" s="799"/>
      <c r="AG56" s="800"/>
      <c r="AH56" s="800"/>
      <c r="AI56" s="800"/>
      <c r="AJ56" s="801"/>
      <c r="AK56" s="854"/>
      <c r="AL56" s="851"/>
      <c r="AM56" s="851"/>
      <c r="AN56" s="851"/>
      <c r="AO56" s="851"/>
      <c r="AP56" s="851"/>
      <c r="AQ56" s="851"/>
      <c r="AR56" s="851"/>
      <c r="AS56" s="851"/>
      <c r="AT56" s="851"/>
      <c r="AU56" s="851"/>
      <c r="AV56" s="851"/>
      <c r="AW56" s="851"/>
      <c r="AX56" s="851"/>
      <c r="AY56" s="851"/>
      <c r="AZ56" s="853"/>
      <c r="BA56" s="853"/>
      <c r="BB56" s="853"/>
      <c r="BC56" s="853"/>
      <c r="BD56" s="853"/>
      <c r="BE56" s="845"/>
      <c r="BF56" s="845"/>
      <c r="BG56" s="845"/>
      <c r="BH56" s="845"/>
      <c r="BI56" s="846"/>
      <c r="BJ56" s="226"/>
      <c r="BK56" s="226"/>
      <c r="BL56" s="226"/>
      <c r="BM56" s="226"/>
      <c r="BN56" s="226"/>
      <c r="BO56" s="235"/>
      <c r="BP56" s="235"/>
      <c r="BQ56" s="232">
        <v>50</v>
      </c>
      <c r="BR56" s="233"/>
      <c r="BS56" s="786"/>
      <c r="BT56" s="787"/>
      <c r="BU56" s="787"/>
      <c r="BV56" s="787"/>
      <c r="BW56" s="787"/>
      <c r="BX56" s="787"/>
      <c r="BY56" s="787"/>
      <c r="BZ56" s="787"/>
      <c r="CA56" s="787"/>
      <c r="CB56" s="787"/>
      <c r="CC56" s="787"/>
      <c r="CD56" s="787"/>
      <c r="CE56" s="787"/>
      <c r="CF56" s="787"/>
      <c r="CG56" s="788"/>
      <c r="CH56" s="789"/>
      <c r="CI56" s="790"/>
      <c r="CJ56" s="790"/>
      <c r="CK56" s="790"/>
      <c r="CL56" s="791"/>
      <c r="CM56" s="789"/>
      <c r="CN56" s="790"/>
      <c r="CO56" s="790"/>
      <c r="CP56" s="790"/>
      <c r="CQ56" s="791"/>
      <c r="CR56" s="789"/>
      <c r="CS56" s="790"/>
      <c r="CT56" s="790"/>
      <c r="CU56" s="790"/>
      <c r="CV56" s="791"/>
      <c r="CW56" s="789"/>
      <c r="CX56" s="790"/>
      <c r="CY56" s="790"/>
      <c r="CZ56" s="790"/>
      <c r="DA56" s="791"/>
      <c r="DB56" s="789"/>
      <c r="DC56" s="790"/>
      <c r="DD56" s="790"/>
      <c r="DE56" s="790"/>
      <c r="DF56" s="791"/>
      <c r="DG56" s="789"/>
      <c r="DH56" s="790"/>
      <c r="DI56" s="790"/>
      <c r="DJ56" s="790"/>
      <c r="DK56" s="791"/>
      <c r="DL56" s="789"/>
      <c r="DM56" s="790"/>
      <c r="DN56" s="790"/>
      <c r="DO56" s="790"/>
      <c r="DP56" s="791"/>
      <c r="DQ56" s="789"/>
      <c r="DR56" s="790"/>
      <c r="DS56" s="790"/>
      <c r="DT56" s="790"/>
      <c r="DU56" s="791"/>
      <c r="DV56" s="786"/>
      <c r="DW56" s="787"/>
      <c r="DX56" s="787"/>
      <c r="DY56" s="787"/>
      <c r="DZ56" s="792"/>
      <c r="EA56" s="224"/>
    </row>
    <row r="57" spans="1:131" ht="26.25" customHeight="1" x14ac:dyDescent="0.15">
      <c r="A57" s="232">
        <v>30</v>
      </c>
      <c r="B57" s="793"/>
      <c r="C57" s="794"/>
      <c r="D57" s="794"/>
      <c r="E57" s="794"/>
      <c r="F57" s="794"/>
      <c r="G57" s="794"/>
      <c r="H57" s="794"/>
      <c r="I57" s="794"/>
      <c r="J57" s="794"/>
      <c r="K57" s="794"/>
      <c r="L57" s="794"/>
      <c r="M57" s="794"/>
      <c r="N57" s="794"/>
      <c r="O57" s="794"/>
      <c r="P57" s="795"/>
      <c r="Q57" s="850"/>
      <c r="R57" s="851"/>
      <c r="S57" s="851"/>
      <c r="T57" s="851"/>
      <c r="U57" s="851"/>
      <c r="V57" s="851"/>
      <c r="W57" s="851"/>
      <c r="X57" s="851"/>
      <c r="Y57" s="851"/>
      <c r="Z57" s="851"/>
      <c r="AA57" s="851"/>
      <c r="AB57" s="851"/>
      <c r="AC57" s="851"/>
      <c r="AD57" s="851"/>
      <c r="AE57" s="852"/>
      <c r="AF57" s="799"/>
      <c r="AG57" s="800"/>
      <c r="AH57" s="800"/>
      <c r="AI57" s="800"/>
      <c r="AJ57" s="801"/>
      <c r="AK57" s="854"/>
      <c r="AL57" s="851"/>
      <c r="AM57" s="851"/>
      <c r="AN57" s="851"/>
      <c r="AO57" s="851"/>
      <c r="AP57" s="851"/>
      <c r="AQ57" s="851"/>
      <c r="AR57" s="851"/>
      <c r="AS57" s="851"/>
      <c r="AT57" s="851"/>
      <c r="AU57" s="851"/>
      <c r="AV57" s="851"/>
      <c r="AW57" s="851"/>
      <c r="AX57" s="851"/>
      <c r="AY57" s="851"/>
      <c r="AZ57" s="853"/>
      <c r="BA57" s="853"/>
      <c r="BB57" s="853"/>
      <c r="BC57" s="853"/>
      <c r="BD57" s="853"/>
      <c r="BE57" s="845"/>
      <c r="BF57" s="845"/>
      <c r="BG57" s="845"/>
      <c r="BH57" s="845"/>
      <c r="BI57" s="846"/>
      <c r="BJ57" s="226"/>
      <c r="BK57" s="226"/>
      <c r="BL57" s="226"/>
      <c r="BM57" s="226"/>
      <c r="BN57" s="226"/>
      <c r="BO57" s="235"/>
      <c r="BP57" s="235"/>
      <c r="BQ57" s="232">
        <v>51</v>
      </c>
      <c r="BR57" s="233"/>
      <c r="BS57" s="786"/>
      <c r="BT57" s="787"/>
      <c r="BU57" s="787"/>
      <c r="BV57" s="787"/>
      <c r="BW57" s="787"/>
      <c r="BX57" s="787"/>
      <c r="BY57" s="787"/>
      <c r="BZ57" s="787"/>
      <c r="CA57" s="787"/>
      <c r="CB57" s="787"/>
      <c r="CC57" s="787"/>
      <c r="CD57" s="787"/>
      <c r="CE57" s="787"/>
      <c r="CF57" s="787"/>
      <c r="CG57" s="788"/>
      <c r="CH57" s="789"/>
      <c r="CI57" s="790"/>
      <c r="CJ57" s="790"/>
      <c r="CK57" s="790"/>
      <c r="CL57" s="791"/>
      <c r="CM57" s="789"/>
      <c r="CN57" s="790"/>
      <c r="CO57" s="790"/>
      <c r="CP57" s="790"/>
      <c r="CQ57" s="791"/>
      <c r="CR57" s="789"/>
      <c r="CS57" s="790"/>
      <c r="CT57" s="790"/>
      <c r="CU57" s="790"/>
      <c r="CV57" s="791"/>
      <c r="CW57" s="789"/>
      <c r="CX57" s="790"/>
      <c r="CY57" s="790"/>
      <c r="CZ57" s="790"/>
      <c r="DA57" s="791"/>
      <c r="DB57" s="789"/>
      <c r="DC57" s="790"/>
      <c r="DD57" s="790"/>
      <c r="DE57" s="790"/>
      <c r="DF57" s="791"/>
      <c r="DG57" s="789"/>
      <c r="DH57" s="790"/>
      <c r="DI57" s="790"/>
      <c r="DJ57" s="790"/>
      <c r="DK57" s="791"/>
      <c r="DL57" s="789"/>
      <c r="DM57" s="790"/>
      <c r="DN57" s="790"/>
      <c r="DO57" s="790"/>
      <c r="DP57" s="791"/>
      <c r="DQ57" s="789"/>
      <c r="DR57" s="790"/>
      <c r="DS57" s="790"/>
      <c r="DT57" s="790"/>
      <c r="DU57" s="791"/>
      <c r="DV57" s="786"/>
      <c r="DW57" s="787"/>
      <c r="DX57" s="787"/>
      <c r="DY57" s="787"/>
      <c r="DZ57" s="792"/>
      <c r="EA57" s="224"/>
    </row>
    <row r="58" spans="1:131" ht="26.25" customHeight="1" x14ac:dyDescent="0.15">
      <c r="A58" s="232">
        <v>31</v>
      </c>
      <c r="B58" s="793"/>
      <c r="C58" s="794"/>
      <c r="D58" s="794"/>
      <c r="E58" s="794"/>
      <c r="F58" s="794"/>
      <c r="G58" s="794"/>
      <c r="H58" s="794"/>
      <c r="I58" s="794"/>
      <c r="J58" s="794"/>
      <c r="K58" s="794"/>
      <c r="L58" s="794"/>
      <c r="M58" s="794"/>
      <c r="N58" s="794"/>
      <c r="O58" s="794"/>
      <c r="P58" s="795"/>
      <c r="Q58" s="850"/>
      <c r="R58" s="851"/>
      <c r="S58" s="851"/>
      <c r="T58" s="851"/>
      <c r="U58" s="851"/>
      <c r="V58" s="851"/>
      <c r="W58" s="851"/>
      <c r="X58" s="851"/>
      <c r="Y58" s="851"/>
      <c r="Z58" s="851"/>
      <c r="AA58" s="851"/>
      <c r="AB58" s="851"/>
      <c r="AC58" s="851"/>
      <c r="AD58" s="851"/>
      <c r="AE58" s="852"/>
      <c r="AF58" s="799"/>
      <c r="AG58" s="800"/>
      <c r="AH58" s="800"/>
      <c r="AI58" s="800"/>
      <c r="AJ58" s="801"/>
      <c r="AK58" s="854"/>
      <c r="AL58" s="851"/>
      <c r="AM58" s="851"/>
      <c r="AN58" s="851"/>
      <c r="AO58" s="851"/>
      <c r="AP58" s="851"/>
      <c r="AQ58" s="851"/>
      <c r="AR58" s="851"/>
      <c r="AS58" s="851"/>
      <c r="AT58" s="851"/>
      <c r="AU58" s="851"/>
      <c r="AV58" s="851"/>
      <c r="AW58" s="851"/>
      <c r="AX58" s="851"/>
      <c r="AY58" s="851"/>
      <c r="AZ58" s="853"/>
      <c r="BA58" s="853"/>
      <c r="BB58" s="853"/>
      <c r="BC58" s="853"/>
      <c r="BD58" s="853"/>
      <c r="BE58" s="845"/>
      <c r="BF58" s="845"/>
      <c r="BG58" s="845"/>
      <c r="BH58" s="845"/>
      <c r="BI58" s="846"/>
      <c r="BJ58" s="226"/>
      <c r="BK58" s="226"/>
      <c r="BL58" s="226"/>
      <c r="BM58" s="226"/>
      <c r="BN58" s="226"/>
      <c r="BO58" s="235"/>
      <c r="BP58" s="235"/>
      <c r="BQ58" s="232">
        <v>52</v>
      </c>
      <c r="BR58" s="233"/>
      <c r="BS58" s="786"/>
      <c r="BT58" s="787"/>
      <c r="BU58" s="787"/>
      <c r="BV58" s="787"/>
      <c r="BW58" s="787"/>
      <c r="BX58" s="787"/>
      <c r="BY58" s="787"/>
      <c r="BZ58" s="787"/>
      <c r="CA58" s="787"/>
      <c r="CB58" s="787"/>
      <c r="CC58" s="787"/>
      <c r="CD58" s="787"/>
      <c r="CE58" s="787"/>
      <c r="CF58" s="787"/>
      <c r="CG58" s="788"/>
      <c r="CH58" s="789"/>
      <c r="CI58" s="790"/>
      <c r="CJ58" s="790"/>
      <c r="CK58" s="790"/>
      <c r="CL58" s="791"/>
      <c r="CM58" s="789"/>
      <c r="CN58" s="790"/>
      <c r="CO58" s="790"/>
      <c r="CP58" s="790"/>
      <c r="CQ58" s="791"/>
      <c r="CR58" s="789"/>
      <c r="CS58" s="790"/>
      <c r="CT58" s="790"/>
      <c r="CU58" s="790"/>
      <c r="CV58" s="791"/>
      <c r="CW58" s="789"/>
      <c r="CX58" s="790"/>
      <c r="CY58" s="790"/>
      <c r="CZ58" s="790"/>
      <c r="DA58" s="791"/>
      <c r="DB58" s="789"/>
      <c r="DC58" s="790"/>
      <c r="DD58" s="790"/>
      <c r="DE58" s="790"/>
      <c r="DF58" s="791"/>
      <c r="DG58" s="789"/>
      <c r="DH58" s="790"/>
      <c r="DI58" s="790"/>
      <c r="DJ58" s="790"/>
      <c r="DK58" s="791"/>
      <c r="DL58" s="789"/>
      <c r="DM58" s="790"/>
      <c r="DN58" s="790"/>
      <c r="DO58" s="790"/>
      <c r="DP58" s="791"/>
      <c r="DQ58" s="789"/>
      <c r="DR58" s="790"/>
      <c r="DS58" s="790"/>
      <c r="DT58" s="790"/>
      <c r="DU58" s="791"/>
      <c r="DV58" s="786"/>
      <c r="DW58" s="787"/>
      <c r="DX58" s="787"/>
      <c r="DY58" s="787"/>
      <c r="DZ58" s="792"/>
      <c r="EA58" s="224"/>
    </row>
    <row r="59" spans="1:131" ht="26.25" customHeight="1" x14ac:dyDescent="0.15">
      <c r="A59" s="232">
        <v>32</v>
      </c>
      <c r="B59" s="793"/>
      <c r="C59" s="794"/>
      <c r="D59" s="794"/>
      <c r="E59" s="794"/>
      <c r="F59" s="794"/>
      <c r="G59" s="794"/>
      <c r="H59" s="794"/>
      <c r="I59" s="794"/>
      <c r="J59" s="794"/>
      <c r="K59" s="794"/>
      <c r="L59" s="794"/>
      <c r="M59" s="794"/>
      <c r="N59" s="794"/>
      <c r="O59" s="794"/>
      <c r="P59" s="795"/>
      <c r="Q59" s="850"/>
      <c r="R59" s="851"/>
      <c r="S59" s="851"/>
      <c r="T59" s="851"/>
      <c r="U59" s="851"/>
      <c r="V59" s="851"/>
      <c r="W59" s="851"/>
      <c r="X59" s="851"/>
      <c r="Y59" s="851"/>
      <c r="Z59" s="851"/>
      <c r="AA59" s="851"/>
      <c r="AB59" s="851"/>
      <c r="AC59" s="851"/>
      <c r="AD59" s="851"/>
      <c r="AE59" s="852"/>
      <c r="AF59" s="799"/>
      <c r="AG59" s="800"/>
      <c r="AH59" s="800"/>
      <c r="AI59" s="800"/>
      <c r="AJ59" s="801"/>
      <c r="AK59" s="854"/>
      <c r="AL59" s="851"/>
      <c r="AM59" s="851"/>
      <c r="AN59" s="851"/>
      <c r="AO59" s="851"/>
      <c r="AP59" s="851"/>
      <c r="AQ59" s="851"/>
      <c r="AR59" s="851"/>
      <c r="AS59" s="851"/>
      <c r="AT59" s="851"/>
      <c r="AU59" s="851"/>
      <c r="AV59" s="851"/>
      <c r="AW59" s="851"/>
      <c r="AX59" s="851"/>
      <c r="AY59" s="851"/>
      <c r="AZ59" s="853"/>
      <c r="BA59" s="853"/>
      <c r="BB59" s="853"/>
      <c r="BC59" s="853"/>
      <c r="BD59" s="853"/>
      <c r="BE59" s="845"/>
      <c r="BF59" s="845"/>
      <c r="BG59" s="845"/>
      <c r="BH59" s="845"/>
      <c r="BI59" s="846"/>
      <c r="BJ59" s="226"/>
      <c r="BK59" s="226"/>
      <c r="BL59" s="226"/>
      <c r="BM59" s="226"/>
      <c r="BN59" s="226"/>
      <c r="BO59" s="235"/>
      <c r="BP59" s="235"/>
      <c r="BQ59" s="232">
        <v>53</v>
      </c>
      <c r="BR59" s="233"/>
      <c r="BS59" s="786"/>
      <c r="BT59" s="787"/>
      <c r="BU59" s="787"/>
      <c r="BV59" s="787"/>
      <c r="BW59" s="787"/>
      <c r="BX59" s="787"/>
      <c r="BY59" s="787"/>
      <c r="BZ59" s="787"/>
      <c r="CA59" s="787"/>
      <c r="CB59" s="787"/>
      <c r="CC59" s="787"/>
      <c r="CD59" s="787"/>
      <c r="CE59" s="787"/>
      <c r="CF59" s="787"/>
      <c r="CG59" s="788"/>
      <c r="CH59" s="789"/>
      <c r="CI59" s="790"/>
      <c r="CJ59" s="790"/>
      <c r="CK59" s="790"/>
      <c r="CL59" s="791"/>
      <c r="CM59" s="789"/>
      <c r="CN59" s="790"/>
      <c r="CO59" s="790"/>
      <c r="CP59" s="790"/>
      <c r="CQ59" s="791"/>
      <c r="CR59" s="789"/>
      <c r="CS59" s="790"/>
      <c r="CT59" s="790"/>
      <c r="CU59" s="790"/>
      <c r="CV59" s="791"/>
      <c r="CW59" s="789"/>
      <c r="CX59" s="790"/>
      <c r="CY59" s="790"/>
      <c r="CZ59" s="790"/>
      <c r="DA59" s="791"/>
      <c r="DB59" s="789"/>
      <c r="DC59" s="790"/>
      <c r="DD59" s="790"/>
      <c r="DE59" s="790"/>
      <c r="DF59" s="791"/>
      <c r="DG59" s="789"/>
      <c r="DH59" s="790"/>
      <c r="DI59" s="790"/>
      <c r="DJ59" s="790"/>
      <c r="DK59" s="791"/>
      <c r="DL59" s="789"/>
      <c r="DM59" s="790"/>
      <c r="DN59" s="790"/>
      <c r="DO59" s="790"/>
      <c r="DP59" s="791"/>
      <c r="DQ59" s="789"/>
      <c r="DR59" s="790"/>
      <c r="DS59" s="790"/>
      <c r="DT59" s="790"/>
      <c r="DU59" s="791"/>
      <c r="DV59" s="786"/>
      <c r="DW59" s="787"/>
      <c r="DX59" s="787"/>
      <c r="DY59" s="787"/>
      <c r="DZ59" s="792"/>
      <c r="EA59" s="224"/>
    </row>
    <row r="60" spans="1:131" ht="26.25" customHeight="1" x14ac:dyDescent="0.15">
      <c r="A60" s="232">
        <v>33</v>
      </c>
      <c r="B60" s="793"/>
      <c r="C60" s="794"/>
      <c r="D60" s="794"/>
      <c r="E60" s="794"/>
      <c r="F60" s="794"/>
      <c r="G60" s="794"/>
      <c r="H60" s="794"/>
      <c r="I60" s="794"/>
      <c r="J60" s="794"/>
      <c r="K60" s="794"/>
      <c r="L60" s="794"/>
      <c r="M60" s="794"/>
      <c r="N60" s="794"/>
      <c r="O60" s="794"/>
      <c r="P60" s="795"/>
      <c r="Q60" s="850"/>
      <c r="R60" s="851"/>
      <c r="S60" s="851"/>
      <c r="T60" s="851"/>
      <c r="U60" s="851"/>
      <c r="V60" s="851"/>
      <c r="W60" s="851"/>
      <c r="X60" s="851"/>
      <c r="Y60" s="851"/>
      <c r="Z60" s="851"/>
      <c r="AA60" s="851"/>
      <c r="AB60" s="851"/>
      <c r="AC60" s="851"/>
      <c r="AD60" s="851"/>
      <c r="AE60" s="852"/>
      <c r="AF60" s="799"/>
      <c r="AG60" s="800"/>
      <c r="AH60" s="800"/>
      <c r="AI60" s="800"/>
      <c r="AJ60" s="801"/>
      <c r="AK60" s="854"/>
      <c r="AL60" s="851"/>
      <c r="AM60" s="851"/>
      <c r="AN60" s="851"/>
      <c r="AO60" s="851"/>
      <c r="AP60" s="851"/>
      <c r="AQ60" s="851"/>
      <c r="AR60" s="851"/>
      <c r="AS60" s="851"/>
      <c r="AT60" s="851"/>
      <c r="AU60" s="851"/>
      <c r="AV60" s="851"/>
      <c r="AW60" s="851"/>
      <c r="AX60" s="851"/>
      <c r="AY60" s="851"/>
      <c r="AZ60" s="853"/>
      <c r="BA60" s="853"/>
      <c r="BB60" s="853"/>
      <c r="BC60" s="853"/>
      <c r="BD60" s="853"/>
      <c r="BE60" s="845"/>
      <c r="BF60" s="845"/>
      <c r="BG60" s="845"/>
      <c r="BH60" s="845"/>
      <c r="BI60" s="846"/>
      <c r="BJ60" s="226"/>
      <c r="BK60" s="226"/>
      <c r="BL60" s="226"/>
      <c r="BM60" s="226"/>
      <c r="BN60" s="226"/>
      <c r="BO60" s="235"/>
      <c r="BP60" s="235"/>
      <c r="BQ60" s="232">
        <v>54</v>
      </c>
      <c r="BR60" s="233"/>
      <c r="BS60" s="786"/>
      <c r="BT60" s="787"/>
      <c r="BU60" s="787"/>
      <c r="BV60" s="787"/>
      <c r="BW60" s="787"/>
      <c r="BX60" s="787"/>
      <c r="BY60" s="787"/>
      <c r="BZ60" s="787"/>
      <c r="CA60" s="787"/>
      <c r="CB60" s="787"/>
      <c r="CC60" s="787"/>
      <c r="CD60" s="787"/>
      <c r="CE60" s="787"/>
      <c r="CF60" s="787"/>
      <c r="CG60" s="788"/>
      <c r="CH60" s="789"/>
      <c r="CI60" s="790"/>
      <c r="CJ60" s="790"/>
      <c r="CK60" s="790"/>
      <c r="CL60" s="791"/>
      <c r="CM60" s="789"/>
      <c r="CN60" s="790"/>
      <c r="CO60" s="790"/>
      <c r="CP60" s="790"/>
      <c r="CQ60" s="791"/>
      <c r="CR60" s="789"/>
      <c r="CS60" s="790"/>
      <c r="CT60" s="790"/>
      <c r="CU60" s="790"/>
      <c r="CV60" s="791"/>
      <c r="CW60" s="789"/>
      <c r="CX60" s="790"/>
      <c r="CY60" s="790"/>
      <c r="CZ60" s="790"/>
      <c r="DA60" s="791"/>
      <c r="DB60" s="789"/>
      <c r="DC60" s="790"/>
      <c r="DD60" s="790"/>
      <c r="DE60" s="790"/>
      <c r="DF60" s="791"/>
      <c r="DG60" s="789"/>
      <c r="DH60" s="790"/>
      <c r="DI60" s="790"/>
      <c r="DJ60" s="790"/>
      <c r="DK60" s="791"/>
      <c r="DL60" s="789"/>
      <c r="DM60" s="790"/>
      <c r="DN60" s="790"/>
      <c r="DO60" s="790"/>
      <c r="DP60" s="791"/>
      <c r="DQ60" s="789"/>
      <c r="DR60" s="790"/>
      <c r="DS60" s="790"/>
      <c r="DT60" s="790"/>
      <c r="DU60" s="791"/>
      <c r="DV60" s="786"/>
      <c r="DW60" s="787"/>
      <c r="DX60" s="787"/>
      <c r="DY60" s="787"/>
      <c r="DZ60" s="792"/>
      <c r="EA60" s="224"/>
    </row>
    <row r="61" spans="1:131" ht="26.25" customHeight="1" thickBot="1" x14ac:dyDescent="0.2">
      <c r="A61" s="232">
        <v>34</v>
      </c>
      <c r="B61" s="793"/>
      <c r="C61" s="794"/>
      <c r="D61" s="794"/>
      <c r="E61" s="794"/>
      <c r="F61" s="794"/>
      <c r="G61" s="794"/>
      <c r="H61" s="794"/>
      <c r="I61" s="794"/>
      <c r="J61" s="794"/>
      <c r="K61" s="794"/>
      <c r="L61" s="794"/>
      <c r="M61" s="794"/>
      <c r="N61" s="794"/>
      <c r="O61" s="794"/>
      <c r="P61" s="795"/>
      <c r="Q61" s="850"/>
      <c r="R61" s="851"/>
      <c r="S61" s="851"/>
      <c r="T61" s="851"/>
      <c r="U61" s="851"/>
      <c r="V61" s="851"/>
      <c r="W61" s="851"/>
      <c r="X61" s="851"/>
      <c r="Y61" s="851"/>
      <c r="Z61" s="851"/>
      <c r="AA61" s="851"/>
      <c r="AB61" s="851"/>
      <c r="AC61" s="851"/>
      <c r="AD61" s="851"/>
      <c r="AE61" s="852"/>
      <c r="AF61" s="799"/>
      <c r="AG61" s="800"/>
      <c r="AH61" s="800"/>
      <c r="AI61" s="800"/>
      <c r="AJ61" s="801"/>
      <c r="AK61" s="854"/>
      <c r="AL61" s="851"/>
      <c r="AM61" s="851"/>
      <c r="AN61" s="851"/>
      <c r="AO61" s="851"/>
      <c r="AP61" s="851"/>
      <c r="AQ61" s="851"/>
      <c r="AR61" s="851"/>
      <c r="AS61" s="851"/>
      <c r="AT61" s="851"/>
      <c r="AU61" s="851"/>
      <c r="AV61" s="851"/>
      <c r="AW61" s="851"/>
      <c r="AX61" s="851"/>
      <c r="AY61" s="851"/>
      <c r="AZ61" s="853"/>
      <c r="BA61" s="853"/>
      <c r="BB61" s="853"/>
      <c r="BC61" s="853"/>
      <c r="BD61" s="853"/>
      <c r="BE61" s="845"/>
      <c r="BF61" s="845"/>
      <c r="BG61" s="845"/>
      <c r="BH61" s="845"/>
      <c r="BI61" s="846"/>
      <c r="BJ61" s="226"/>
      <c r="BK61" s="226"/>
      <c r="BL61" s="226"/>
      <c r="BM61" s="226"/>
      <c r="BN61" s="226"/>
      <c r="BO61" s="235"/>
      <c r="BP61" s="235"/>
      <c r="BQ61" s="232">
        <v>55</v>
      </c>
      <c r="BR61" s="233"/>
      <c r="BS61" s="786"/>
      <c r="BT61" s="787"/>
      <c r="BU61" s="787"/>
      <c r="BV61" s="787"/>
      <c r="BW61" s="787"/>
      <c r="BX61" s="787"/>
      <c r="BY61" s="787"/>
      <c r="BZ61" s="787"/>
      <c r="CA61" s="787"/>
      <c r="CB61" s="787"/>
      <c r="CC61" s="787"/>
      <c r="CD61" s="787"/>
      <c r="CE61" s="787"/>
      <c r="CF61" s="787"/>
      <c r="CG61" s="788"/>
      <c r="CH61" s="789"/>
      <c r="CI61" s="790"/>
      <c r="CJ61" s="790"/>
      <c r="CK61" s="790"/>
      <c r="CL61" s="791"/>
      <c r="CM61" s="789"/>
      <c r="CN61" s="790"/>
      <c r="CO61" s="790"/>
      <c r="CP61" s="790"/>
      <c r="CQ61" s="791"/>
      <c r="CR61" s="789"/>
      <c r="CS61" s="790"/>
      <c r="CT61" s="790"/>
      <c r="CU61" s="790"/>
      <c r="CV61" s="791"/>
      <c r="CW61" s="789"/>
      <c r="CX61" s="790"/>
      <c r="CY61" s="790"/>
      <c r="CZ61" s="790"/>
      <c r="DA61" s="791"/>
      <c r="DB61" s="789"/>
      <c r="DC61" s="790"/>
      <c r="DD61" s="790"/>
      <c r="DE61" s="790"/>
      <c r="DF61" s="791"/>
      <c r="DG61" s="789"/>
      <c r="DH61" s="790"/>
      <c r="DI61" s="790"/>
      <c r="DJ61" s="790"/>
      <c r="DK61" s="791"/>
      <c r="DL61" s="789"/>
      <c r="DM61" s="790"/>
      <c r="DN61" s="790"/>
      <c r="DO61" s="790"/>
      <c r="DP61" s="791"/>
      <c r="DQ61" s="789"/>
      <c r="DR61" s="790"/>
      <c r="DS61" s="790"/>
      <c r="DT61" s="790"/>
      <c r="DU61" s="791"/>
      <c r="DV61" s="786"/>
      <c r="DW61" s="787"/>
      <c r="DX61" s="787"/>
      <c r="DY61" s="787"/>
      <c r="DZ61" s="792"/>
      <c r="EA61" s="224"/>
    </row>
    <row r="62" spans="1:131" ht="26.25" customHeight="1" x14ac:dyDescent="0.15">
      <c r="A62" s="232">
        <v>35</v>
      </c>
      <c r="B62" s="793"/>
      <c r="C62" s="794"/>
      <c r="D62" s="794"/>
      <c r="E62" s="794"/>
      <c r="F62" s="794"/>
      <c r="G62" s="794"/>
      <c r="H62" s="794"/>
      <c r="I62" s="794"/>
      <c r="J62" s="794"/>
      <c r="K62" s="794"/>
      <c r="L62" s="794"/>
      <c r="M62" s="794"/>
      <c r="N62" s="794"/>
      <c r="O62" s="794"/>
      <c r="P62" s="795"/>
      <c r="Q62" s="850"/>
      <c r="R62" s="851"/>
      <c r="S62" s="851"/>
      <c r="T62" s="851"/>
      <c r="U62" s="851"/>
      <c r="V62" s="851"/>
      <c r="W62" s="851"/>
      <c r="X62" s="851"/>
      <c r="Y62" s="851"/>
      <c r="Z62" s="851"/>
      <c r="AA62" s="851"/>
      <c r="AB62" s="851"/>
      <c r="AC62" s="851"/>
      <c r="AD62" s="851"/>
      <c r="AE62" s="852"/>
      <c r="AF62" s="799"/>
      <c r="AG62" s="800"/>
      <c r="AH62" s="800"/>
      <c r="AI62" s="800"/>
      <c r="AJ62" s="801"/>
      <c r="AK62" s="854"/>
      <c r="AL62" s="851"/>
      <c r="AM62" s="851"/>
      <c r="AN62" s="851"/>
      <c r="AO62" s="851"/>
      <c r="AP62" s="851"/>
      <c r="AQ62" s="851"/>
      <c r="AR62" s="851"/>
      <c r="AS62" s="851"/>
      <c r="AT62" s="851"/>
      <c r="AU62" s="851"/>
      <c r="AV62" s="851"/>
      <c r="AW62" s="851"/>
      <c r="AX62" s="851"/>
      <c r="AY62" s="851"/>
      <c r="AZ62" s="853"/>
      <c r="BA62" s="853"/>
      <c r="BB62" s="853"/>
      <c r="BC62" s="853"/>
      <c r="BD62" s="853"/>
      <c r="BE62" s="845"/>
      <c r="BF62" s="845"/>
      <c r="BG62" s="845"/>
      <c r="BH62" s="845"/>
      <c r="BI62" s="846"/>
      <c r="BJ62" s="862" t="s">
        <v>396</v>
      </c>
      <c r="BK62" s="819"/>
      <c r="BL62" s="819"/>
      <c r="BM62" s="819"/>
      <c r="BN62" s="820"/>
      <c r="BO62" s="235"/>
      <c r="BP62" s="235"/>
      <c r="BQ62" s="232">
        <v>56</v>
      </c>
      <c r="BR62" s="233"/>
      <c r="BS62" s="786"/>
      <c r="BT62" s="787"/>
      <c r="BU62" s="787"/>
      <c r="BV62" s="787"/>
      <c r="BW62" s="787"/>
      <c r="BX62" s="787"/>
      <c r="BY62" s="787"/>
      <c r="BZ62" s="787"/>
      <c r="CA62" s="787"/>
      <c r="CB62" s="787"/>
      <c r="CC62" s="787"/>
      <c r="CD62" s="787"/>
      <c r="CE62" s="787"/>
      <c r="CF62" s="787"/>
      <c r="CG62" s="788"/>
      <c r="CH62" s="789"/>
      <c r="CI62" s="790"/>
      <c r="CJ62" s="790"/>
      <c r="CK62" s="790"/>
      <c r="CL62" s="791"/>
      <c r="CM62" s="789"/>
      <c r="CN62" s="790"/>
      <c r="CO62" s="790"/>
      <c r="CP62" s="790"/>
      <c r="CQ62" s="791"/>
      <c r="CR62" s="789"/>
      <c r="CS62" s="790"/>
      <c r="CT62" s="790"/>
      <c r="CU62" s="790"/>
      <c r="CV62" s="791"/>
      <c r="CW62" s="789"/>
      <c r="CX62" s="790"/>
      <c r="CY62" s="790"/>
      <c r="CZ62" s="790"/>
      <c r="DA62" s="791"/>
      <c r="DB62" s="789"/>
      <c r="DC62" s="790"/>
      <c r="DD62" s="790"/>
      <c r="DE62" s="790"/>
      <c r="DF62" s="791"/>
      <c r="DG62" s="789"/>
      <c r="DH62" s="790"/>
      <c r="DI62" s="790"/>
      <c r="DJ62" s="790"/>
      <c r="DK62" s="791"/>
      <c r="DL62" s="789"/>
      <c r="DM62" s="790"/>
      <c r="DN62" s="790"/>
      <c r="DO62" s="790"/>
      <c r="DP62" s="791"/>
      <c r="DQ62" s="789"/>
      <c r="DR62" s="790"/>
      <c r="DS62" s="790"/>
      <c r="DT62" s="790"/>
      <c r="DU62" s="791"/>
      <c r="DV62" s="786"/>
      <c r="DW62" s="787"/>
      <c r="DX62" s="787"/>
      <c r="DY62" s="787"/>
      <c r="DZ62" s="792"/>
      <c r="EA62" s="224"/>
    </row>
    <row r="63" spans="1:131" ht="26.25" customHeight="1" thickBot="1" x14ac:dyDescent="0.2">
      <c r="A63" s="234" t="s">
        <v>377</v>
      </c>
      <c r="B63" s="802" t="s">
        <v>397</v>
      </c>
      <c r="C63" s="803"/>
      <c r="D63" s="803"/>
      <c r="E63" s="803"/>
      <c r="F63" s="803"/>
      <c r="G63" s="803"/>
      <c r="H63" s="803"/>
      <c r="I63" s="803"/>
      <c r="J63" s="803"/>
      <c r="K63" s="803"/>
      <c r="L63" s="803"/>
      <c r="M63" s="803"/>
      <c r="N63" s="803"/>
      <c r="O63" s="803"/>
      <c r="P63" s="804"/>
      <c r="Q63" s="855"/>
      <c r="R63" s="856"/>
      <c r="S63" s="856"/>
      <c r="T63" s="856"/>
      <c r="U63" s="856"/>
      <c r="V63" s="856"/>
      <c r="W63" s="856"/>
      <c r="X63" s="856"/>
      <c r="Y63" s="856"/>
      <c r="Z63" s="856"/>
      <c r="AA63" s="856"/>
      <c r="AB63" s="856"/>
      <c r="AC63" s="856"/>
      <c r="AD63" s="856"/>
      <c r="AE63" s="857"/>
      <c r="AF63" s="858">
        <v>792</v>
      </c>
      <c r="AG63" s="859"/>
      <c r="AH63" s="859"/>
      <c r="AI63" s="859"/>
      <c r="AJ63" s="860"/>
      <c r="AK63" s="861"/>
      <c r="AL63" s="856"/>
      <c r="AM63" s="856"/>
      <c r="AN63" s="856"/>
      <c r="AO63" s="856"/>
      <c r="AP63" s="859"/>
      <c r="AQ63" s="859"/>
      <c r="AR63" s="859"/>
      <c r="AS63" s="859"/>
      <c r="AT63" s="859"/>
      <c r="AU63" s="859"/>
      <c r="AV63" s="859"/>
      <c r="AW63" s="859"/>
      <c r="AX63" s="859"/>
      <c r="AY63" s="859"/>
      <c r="AZ63" s="863"/>
      <c r="BA63" s="863"/>
      <c r="BB63" s="863"/>
      <c r="BC63" s="863"/>
      <c r="BD63" s="863"/>
      <c r="BE63" s="864"/>
      <c r="BF63" s="864"/>
      <c r="BG63" s="864"/>
      <c r="BH63" s="864"/>
      <c r="BI63" s="865"/>
      <c r="BJ63" s="866" t="s">
        <v>122</v>
      </c>
      <c r="BK63" s="867"/>
      <c r="BL63" s="867"/>
      <c r="BM63" s="867"/>
      <c r="BN63" s="868"/>
      <c r="BO63" s="235"/>
      <c r="BP63" s="235"/>
      <c r="BQ63" s="232">
        <v>57</v>
      </c>
      <c r="BR63" s="233"/>
      <c r="BS63" s="786"/>
      <c r="BT63" s="787"/>
      <c r="BU63" s="787"/>
      <c r="BV63" s="787"/>
      <c r="BW63" s="787"/>
      <c r="BX63" s="787"/>
      <c r="BY63" s="787"/>
      <c r="BZ63" s="787"/>
      <c r="CA63" s="787"/>
      <c r="CB63" s="787"/>
      <c r="CC63" s="787"/>
      <c r="CD63" s="787"/>
      <c r="CE63" s="787"/>
      <c r="CF63" s="787"/>
      <c r="CG63" s="788"/>
      <c r="CH63" s="789"/>
      <c r="CI63" s="790"/>
      <c r="CJ63" s="790"/>
      <c r="CK63" s="790"/>
      <c r="CL63" s="791"/>
      <c r="CM63" s="789"/>
      <c r="CN63" s="790"/>
      <c r="CO63" s="790"/>
      <c r="CP63" s="790"/>
      <c r="CQ63" s="791"/>
      <c r="CR63" s="789"/>
      <c r="CS63" s="790"/>
      <c r="CT63" s="790"/>
      <c r="CU63" s="790"/>
      <c r="CV63" s="791"/>
      <c r="CW63" s="789"/>
      <c r="CX63" s="790"/>
      <c r="CY63" s="790"/>
      <c r="CZ63" s="790"/>
      <c r="DA63" s="791"/>
      <c r="DB63" s="789"/>
      <c r="DC63" s="790"/>
      <c r="DD63" s="790"/>
      <c r="DE63" s="790"/>
      <c r="DF63" s="791"/>
      <c r="DG63" s="789"/>
      <c r="DH63" s="790"/>
      <c r="DI63" s="790"/>
      <c r="DJ63" s="790"/>
      <c r="DK63" s="791"/>
      <c r="DL63" s="789"/>
      <c r="DM63" s="790"/>
      <c r="DN63" s="790"/>
      <c r="DO63" s="790"/>
      <c r="DP63" s="791"/>
      <c r="DQ63" s="789"/>
      <c r="DR63" s="790"/>
      <c r="DS63" s="790"/>
      <c r="DT63" s="790"/>
      <c r="DU63" s="791"/>
      <c r="DV63" s="786"/>
      <c r="DW63" s="787"/>
      <c r="DX63" s="787"/>
      <c r="DY63" s="787"/>
      <c r="DZ63" s="792"/>
      <c r="EA63" s="224"/>
    </row>
    <row r="64" spans="1:131" ht="26.25" customHeight="1" x14ac:dyDescent="0.15">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786"/>
      <c r="BT64" s="787"/>
      <c r="BU64" s="787"/>
      <c r="BV64" s="787"/>
      <c r="BW64" s="787"/>
      <c r="BX64" s="787"/>
      <c r="BY64" s="787"/>
      <c r="BZ64" s="787"/>
      <c r="CA64" s="787"/>
      <c r="CB64" s="787"/>
      <c r="CC64" s="787"/>
      <c r="CD64" s="787"/>
      <c r="CE64" s="787"/>
      <c r="CF64" s="787"/>
      <c r="CG64" s="788"/>
      <c r="CH64" s="789"/>
      <c r="CI64" s="790"/>
      <c r="CJ64" s="790"/>
      <c r="CK64" s="790"/>
      <c r="CL64" s="791"/>
      <c r="CM64" s="789"/>
      <c r="CN64" s="790"/>
      <c r="CO64" s="790"/>
      <c r="CP64" s="790"/>
      <c r="CQ64" s="791"/>
      <c r="CR64" s="789"/>
      <c r="CS64" s="790"/>
      <c r="CT64" s="790"/>
      <c r="CU64" s="790"/>
      <c r="CV64" s="791"/>
      <c r="CW64" s="789"/>
      <c r="CX64" s="790"/>
      <c r="CY64" s="790"/>
      <c r="CZ64" s="790"/>
      <c r="DA64" s="791"/>
      <c r="DB64" s="789"/>
      <c r="DC64" s="790"/>
      <c r="DD64" s="790"/>
      <c r="DE64" s="790"/>
      <c r="DF64" s="791"/>
      <c r="DG64" s="789"/>
      <c r="DH64" s="790"/>
      <c r="DI64" s="790"/>
      <c r="DJ64" s="790"/>
      <c r="DK64" s="791"/>
      <c r="DL64" s="789"/>
      <c r="DM64" s="790"/>
      <c r="DN64" s="790"/>
      <c r="DO64" s="790"/>
      <c r="DP64" s="791"/>
      <c r="DQ64" s="789"/>
      <c r="DR64" s="790"/>
      <c r="DS64" s="790"/>
      <c r="DT64" s="790"/>
      <c r="DU64" s="791"/>
      <c r="DV64" s="786"/>
      <c r="DW64" s="787"/>
      <c r="DX64" s="787"/>
      <c r="DY64" s="787"/>
      <c r="DZ64" s="792"/>
      <c r="EA64" s="224"/>
    </row>
    <row r="65" spans="1:131" ht="26.25" customHeight="1" thickBot="1" x14ac:dyDescent="0.2">
      <c r="A65" s="226" t="s">
        <v>398</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786"/>
      <c r="BT65" s="787"/>
      <c r="BU65" s="787"/>
      <c r="BV65" s="787"/>
      <c r="BW65" s="787"/>
      <c r="BX65" s="787"/>
      <c r="BY65" s="787"/>
      <c r="BZ65" s="787"/>
      <c r="CA65" s="787"/>
      <c r="CB65" s="787"/>
      <c r="CC65" s="787"/>
      <c r="CD65" s="787"/>
      <c r="CE65" s="787"/>
      <c r="CF65" s="787"/>
      <c r="CG65" s="788"/>
      <c r="CH65" s="789"/>
      <c r="CI65" s="790"/>
      <c r="CJ65" s="790"/>
      <c r="CK65" s="790"/>
      <c r="CL65" s="791"/>
      <c r="CM65" s="789"/>
      <c r="CN65" s="790"/>
      <c r="CO65" s="790"/>
      <c r="CP65" s="790"/>
      <c r="CQ65" s="791"/>
      <c r="CR65" s="789"/>
      <c r="CS65" s="790"/>
      <c r="CT65" s="790"/>
      <c r="CU65" s="790"/>
      <c r="CV65" s="791"/>
      <c r="CW65" s="789"/>
      <c r="CX65" s="790"/>
      <c r="CY65" s="790"/>
      <c r="CZ65" s="790"/>
      <c r="DA65" s="791"/>
      <c r="DB65" s="789"/>
      <c r="DC65" s="790"/>
      <c r="DD65" s="790"/>
      <c r="DE65" s="790"/>
      <c r="DF65" s="791"/>
      <c r="DG65" s="789"/>
      <c r="DH65" s="790"/>
      <c r="DI65" s="790"/>
      <c r="DJ65" s="790"/>
      <c r="DK65" s="791"/>
      <c r="DL65" s="789"/>
      <c r="DM65" s="790"/>
      <c r="DN65" s="790"/>
      <c r="DO65" s="790"/>
      <c r="DP65" s="791"/>
      <c r="DQ65" s="789"/>
      <c r="DR65" s="790"/>
      <c r="DS65" s="790"/>
      <c r="DT65" s="790"/>
      <c r="DU65" s="791"/>
      <c r="DV65" s="786"/>
      <c r="DW65" s="787"/>
      <c r="DX65" s="787"/>
      <c r="DY65" s="787"/>
      <c r="DZ65" s="792"/>
      <c r="EA65" s="224"/>
    </row>
    <row r="66" spans="1:131" ht="26.25" customHeight="1" x14ac:dyDescent="0.15">
      <c r="A66" s="740" t="s">
        <v>399</v>
      </c>
      <c r="B66" s="741"/>
      <c r="C66" s="741"/>
      <c r="D66" s="741"/>
      <c r="E66" s="741"/>
      <c r="F66" s="741"/>
      <c r="G66" s="741"/>
      <c r="H66" s="741"/>
      <c r="I66" s="741"/>
      <c r="J66" s="741"/>
      <c r="K66" s="741"/>
      <c r="L66" s="741"/>
      <c r="M66" s="741"/>
      <c r="N66" s="741"/>
      <c r="O66" s="741"/>
      <c r="P66" s="742"/>
      <c r="Q66" s="746" t="s">
        <v>381</v>
      </c>
      <c r="R66" s="747"/>
      <c r="S66" s="747"/>
      <c r="T66" s="747"/>
      <c r="U66" s="748"/>
      <c r="V66" s="746" t="s">
        <v>382</v>
      </c>
      <c r="W66" s="747"/>
      <c r="X66" s="747"/>
      <c r="Y66" s="747"/>
      <c r="Z66" s="748"/>
      <c r="AA66" s="746" t="s">
        <v>383</v>
      </c>
      <c r="AB66" s="747"/>
      <c r="AC66" s="747"/>
      <c r="AD66" s="747"/>
      <c r="AE66" s="748"/>
      <c r="AF66" s="869" t="s">
        <v>384</v>
      </c>
      <c r="AG66" s="828"/>
      <c r="AH66" s="828"/>
      <c r="AI66" s="828"/>
      <c r="AJ66" s="870"/>
      <c r="AK66" s="746" t="s">
        <v>385</v>
      </c>
      <c r="AL66" s="741"/>
      <c r="AM66" s="741"/>
      <c r="AN66" s="741"/>
      <c r="AO66" s="742"/>
      <c r="AP66" s="746" t="s">
        <v>386</v>
      </c>
      <c r="AQ66" s="747"/>
      <c r="AR66" s="747"/>
      <c r="AS66" s="747"/>
      <c r="AT66" s="748"/>
      <c r="AU66" s="746" t="s">
        <v>400</v>
      </c>
      <c r="AV66" s="747"/>
      <c r="AW66" s="747"/>
      <c r="AX66" s="747"/>
      <c r="AY66" s="748"/>
      <c r="AZ66" s="746" t="s">
        <v>365</v>
      </c>
      <c r="BA66" s="747"/>
      <c r="BB66" s="747"/>
      <c r="BC66" s="747"/>
      <c r="BD66" s="753"/>
      <c r="BE66" s="235"/>
      <c r="BF66" s="235"/>
      <c r="BG66" s="235"/>
      <c r="BH66" s="235"/>
      <c r="BI66" s="235"/>
      <c r="BJ66" s="235"/>
      <c r="BK66" s="235"/>
      <c r="BL66" s="235"/>
      <c r="BM66" s="235"/>
      <c r="BN66" s="235"/>
      <c r="BO66" s="235"/>
      <c r="BP66" s="235"/>
      <c r="BQ66" s="232">
        <v>60</v>
      </c>
      <c r="BR66" s="237"/>
      <c r="BS66" s="874"/>
      <c r="BT66" s="875"/>
      <c r="BU66" s="875"/>
      <c r="BV66" s="875"/>
      <c r="BW66" s="875"/>
      <c r="BX66" s="875"/>
      <c r="BY66" s="875"/>
      <c r="BZ66" s="875"/>
      <c r="CA66" s="875"/>
      <c r="CB66" s="875"/>
      <c r="CC66" s="875"/>
      <c r="CD66" s="875"/>
      <c r="CE66" s="875"/>
      <c r="CF66" s="875"/>
      <c r="CG66" s="880"/>
      <c r="CH66" s="877"/>
      <c r="CI66" s="878"/>
      <c r="CJ66" s="878"/>
      <c r="CK66" s="878"/>
      <c r="CL66" s="879"/>
      <c r="CM66" s="877"/>
      <c r="CN66" s="878"/>
      <c r="CO66" s="878"/>
      <c r="CP66" s="878"/>
      <c r="CQ66" s="879"/>
      <c r="CR66" s="877"/>
      <c r="CS66" s="878"/>
      <c r="CT66" s="878"/>
      <c r="CU66" s="878"/>
      <c r="CV66" s="879"/>
      <c r="CW66" s="877"/>
      <c r="CX66" s="878"/>
      <c r="CY66" s="878"/>
      <c r="CZ66" s="878"/>
      <c r="DA66" s="879"/>
      <c r="DB66" s="877"/>
      <c r="DC66" s="878"/>
      <c r="DD66" s="878"/>
      <c r="DE66" s="878"/>
      <c r="DF66" s="879"/>
      <c r="DG66" s="877"/>
      <c r="DH66" s="878"/>
      <c r="DI66" s="878"/>
      <c r="DJ66" s="878"/>
      <c r="DK66" s="879"/>
      <c r="DL66" s="877"/>
      <c r="DM66" s="878"/>
      <c r="DN66" s="878"/>
      <c r="DO66" s="878"/>
      <c r="DP66" s="879"/>
      <c r="DQ66" s="877"/>
      <c r="DR66" s="878"/>
      <c r="DS66" s="878"/>
      <c r="DT66" s="878"/>
      <c r="DU66" s="879"/>
      <c r="DV66" s="874"/>
      <c r="DW66" s="875"/>
      <c r="DX66" s="875"/>
      <c r="DY66" s="875"/>
      <c r="DZ66" s="876"/>
      <c r="EA66" s="224"/>
    </row>
    <row r="67" spans="1:131" ht="26.25" customHeight="1" thickBot="1" x14ac:dyDescent="0.2">
      <c r="A67" s="743"/>
      <c r="B67" s="744"/>
      <c r="C67" s="744"/>
      <c r="D67" s="744"/>
      <c r="E67" s="744"/>
      <c r="F67" s="744"/>
      <c r="G67" s="744"/>
      <c r="H67" s="744"/>
      <c r="I67" s="744"/>
      <c r="J67" s="744"/>
      <c r="K67" s="744"/>
      <c r="L67" s="744"/>
      <c r="M67" s="744"/>
      <c r="N67" s="744"/>
      <c r="O67" s="744"/>
      <c r="P67" s="745"/>
      <c r="Q67" s="749"/>
      <c r="R67" s="750"/>
      <c r="S67" s="750"/>
      <c r="T67" s="750"/>
      <c r="U67" s="751"/>
      <c r="V67" s="749"/>
      <c r="W67" s="750"/>
      <c r="X67" s="750"/>
      <c r="Y67" s="750"/>
      <c r="Z67" s="751"/>
      <c r="AA67" s="749"/>
      <c r="AB67" s="750"/>
      <c r="AC67" s="750"/>
      <c r="AD67" s="750"/>
      <c r="AE67" s="751"/>
      <c r="AF67" s="871"/>
      <c r="AG67" s="831"/>
      <c r="AH67" s="831"/>
      <c r="AI67" s="831"/>
      <c r="AJ67" s="872"/>
      <c r="AK67" s="873"/>
      <c r="AL67" s="744"/>
      <c r="AM67" s="744"/>
      <c r="AN67" s="744"/>
      <c r="AO67" s="745"/>
      <c r="AP67" s="749"/>
      <c r="AQ67" s="750"/>
      <c r="AR67" s="750"/>
      <c r="AS67" s="750"/>
      <c r="AT67" s="751"/>
      <c r="AU67" s="749"/>
      <c r="AV67" s="750"/>
      <c r="AW67" s="750"/>
      <c r="AX67" s="750"/>
      <c r="AY67" s="751"/>
      <c r="AZ67" s="749"/>
      <c r="BA67" s="750"/>
      <c r="BB67" s="750"/>
      <c r="BC67" s="750"/>
      <c r="BD67" s="755"/>
      <c r="BE67" s="235"/>
      <c r="BF67" s="235"/>
      <c r="BG67" s="235"/>
      <c r="BH67" s="235"/>
      <c r="BI67" s="235"/>
      <c r="BJ67" s="235"/>
      <c r="BK67" s="235"/>
      <c r="BL67" s="235"/>
      <c r="BM67" s="235"/>
      <c r="BN67" s="235"/>
      <c r="BO67" s="235"/>
      <c r="BP67" s="235"/>
      <c r="BQ67" s="232">
        <v>61</v>
      </c>
      <c r="BR67" s="237"/>
      <c r="BS67" s="874"/>
      <c r="BT67" s="875"/>
      <c r="BU67" s="875"/>
      <c r="BV67" s="875"/>
      <c r="BW67" s="875"/>
      <c r="BX67" s="875"/>
      <c r="BY67" s="875"/>
      <c r="BZ67" s="875"/>
      <c r="CA67" s="875"/>
      <c r="CB67" s="875"/>
      <c r="CC67" s="875"/>
      <c r="CD67" s="875"/>
      <c r="CE67" s="875"/>
      <c r="CF67" s="875"/>
      <c r="CG67" s="880"/>
      <c r="CH67" s="877"/>
      <c r="CI67" s="878"/>
      <c r="CJ67" s="878"/>
      <c r="CK67" s="878"/>
      <c r="CL67" s="879"/>
      <c r="CM67" s="877"/>
      <c r="CN67" s="878"/>
      <c r="CO67" s="878"/>
      <c r="CP67" s="878"/>
      <c r="CQ67" s="879"/>
      <c r="CR67" s="877"/>
      <c r="CS67" s="878"/>
      <c r="CT67" s="878"/>
      <c r="CU67" s="878"/>
      <c r="CV67" s="879"/>
      <c r="CW67" s="877"/>
      <c r="CX67" s="878"/>
      <c r="CY67" s="878"/>
      <c r="CZ67" s="878"/>
      <c r="DA67" s="879"/>
      <c r="DB67" s="877"/>
      <c r="DC67" s="878"/>
      <c r="DD67" s="878"/>
      <c r="DE67" s="878"/>
      <c r="DF67" s="879"/>
      <c r="DG67" s="877"/>
      <c r="DH67" s="878"/>
      <c r="DI67" s="878"/>
      <c r="DJ67" s="878"/>
      <c r="DK67" s="879"/>
      <c r="DL67" s="877"/>
      <c r="DM67" s="878"/>
      <c r="DN67" s="878"/>
      <c r="DO67" s="878"/>
      <c r="DP67" s="879"/>
      <c r="DQ67" s="877"/>
      <c r="DR67" s="878"/>
      <c r="DS67" s="878"/>
      <c r="DT67" s="878"/>
      <c r="DU67" s="879"/>
      <c r="DV67" s="874"/>
      <c r="DW67" s="875"/>
      <c r="DX67" s="875"/>
      <c r="DY67" s="875"/>
      <c r="DZ67" s="876"/>
      <c r="EA67" s="224"/>
    </row>
    <row r="68" spans="1:131" ht="26.25" customHeight="1" thickTop="1" x14ac:dyDescent="0.15">
      <c r="A68" s="230">
        <v>1</v>
      </c>
      <c r="B68" s="884" t="s">
        <v>546</v>
      </c>
      <c r="C68" s="885"/>
      <c r="D68" s="885"/>
      <c r="E68" s="885"/>
      <c r="F68" s="885"/>
      <c r="G68" s="885"/>
      <c r="H68" s="885"/>
      <c r="I68" s="885"/>
      <c r="J68" s="885"/>
      <c r="K68" s="885"/>
      <c r="L68" s="885"/>
      <c r="M68" s="885"/>
      <c r="N68" s="885"/>
      <c r="O68" s="885"/>
      <c r="P68" s="886"/>
      <c r="Q68" s="887">
        <v>2507</v>
      </c>
      <c r="R68" s="881"/>
      <c r="S68" s="881"/>
      <c r="T68" s="881"/>
      <c r="U68" s="881"/>
      <c r="V68" s="881">
        <v>2385</v>
      </c>
      <c r="W68" s="881"/>
      <c r="X68" s="881"/>
      <c r="Y68" s="881"/>
      <c r="Z68" s="881"/>
      <c r="AA68" s="881">
        <v>122</v>
      </c>
      <c r="AB68" s="881"/>
      <c r="AC68" s="881"/>
      <c r="AD68" s="881"/>
      <c r="AE68" s="881"/>
      <c r="AF68" s="881">
        <v>122</v>
      </c>
      <c r="AG68" s="881"/>
      <c r="AH68" s="881"/>
      <c r="AI68" s="881"/>
      <c r="AJ68" s="881"/>
      <c r="AK68" s="881" t="s">
        <v>545</v>
      </c>
      <c r="AL68" s="881"/>
      <c r="AM68" s="881"/>
      <c r="AN68" s="881"/>
      <c r="AO68" s="881"/>
      <c r="AP68" s="881" t="s">
        <v>545</v>
      </c>
      <c r="AQ68" s="881"/>
      <c r="AR68" s="881"/>
      <c r="AS68" s="881"/>
      <c r="AT68" s="881"/>
      <c r="AU68" s="881" t="s">
        <v>545</v>
      </c>
      <c r="AV68" s="881"/>
      <c r="AW68" s="881"/>
      <c r="AX68" s="881"/>
      <c r="AY68" s="881"/>
      <c r="AZ68" s="882"/>
      <c r="BA68" s="882"/>
      <c r="BB68" s="882"/>
      <c r="BC68" s="882"/>
      <c r="BD68" s="883"/>
      <c r="BE68" s="235"/>
      <c r="BF68" s="235"/>
      <c r="BG68" s="235"/>
      <c r="BH68" s="235"/>
      <c r="BI68" s="235"/>
      <c r="BJ68" s="235"/>
      <c r="BK68" s="235"/>
      <c r="BL68" s="235"/>
      <c r="BM68" s="235"/>
      <c r="BN68" s="235"/>
      <c r="BO68" s="235"/>
      <c r="BP68" s="235"/>
      <c r="BQ68" s="232">
        <v>62</v>
      </c>
      <c r="BR68" s="237"/>
      <c r="BS68" s="874"/>
      <c r="BT68" s="875"/>
      <c r="BU68" s="875"/>
      <c r="BV68" s="875"/>
      <c r="BW68" s="875"/>
      <c r="BX68" s="875"/>
      <c r="BY68" s="875"/>
      <c r="BZ68" s="875"/>
      <c r="CA68" s="875"/>
      <c r="CB68" s="875"/>
      <c r="CC68" s="875"/>
      <c r="CD68" s="875"/>
      <c r="CE68" s="875"/>
      <c r="CF68" s="875"/>
      <c r="CG68" s="880"/>
      <c r="CH68" s="877"/>
      <c r="CI68" s="878"/>
      <c r="CJ68" s="878"/>
      <c r="CK68" s="878"/>
      <c r="CL68" s="879"/>
      <c r="CM68" s="877"/>
      <c r="CN68" s="878"/>
      <c r="CO68" s="878"/>
      <c r="CP68" s="878"/>
      <c r="CQ68" s="879"/>
      <c r="CR68" s="877"/>
      <c r="CS68" s="878"/>
      <c r="CT68" s="878"/>
      <c r="CU68" s="878"/>
      <c r="CV68" s="879"/>
      <c r="CW68" s="877"/>
      <c r="CX68" s="878"/>
      <c r="CY68" s="878"/>
      <c r="CZ68" s="878"/>
      <c r="DA68" s="879"/>
      <c r="DB68" s="877"/>
      <c r="DC68" s="878"/>
      <c r="DD68" s="878"/>
      <c r="DE68" s="878"/>
      <c r="DF68" s="879"/>
      <c r="DG68" s="877"/>
      <c r="DH68" s="878"/>
      <c r="DI68" s="878"/>
      <c r="DJ68" s="878"/>
      <c r="DK68" s="879"/>
      <c r="DL68" s="877"/>
      <c r="DM68" s="878"/>
      <c r="DN68" s="878"/>
      <c r="DO68" s="878"/>
      <c r="DP68" s="879"/>
      <c r="DQ68" s="877"/>
      <c r="DR68" s="878"/>
      <c r="DS68" s="878"/>
      <c r="DT68" s="878"/>
      <c r="DU68" s="879"/>
      <c r="DV68" s="874"/>
      <c r="DW68" s="875"/>
      <c r="DX68" s="875"/>
      <c r="DY68" s="875"/>
      <c r="DZ68" s="876"/>
      <c r="EA68" s="224"/>
    </row>
    <row r="69" spans="1:131" ht="26.25" customHeight="1" x14ac:dyDescent="0.15">
      <c r="A69" s="232">
        <v>2</v>
      </c>
      <c r="B69" s="888" t="s">
        <v>547</v>
      </c>
      <c r="C69" s="889"/>
      <c r="D69" s="889"/>
      <c r="E69" s="889"/>
      <c r="F69" s="889"/>
      <c r="G69" s="889"/>
      <c r="H69" s="889"/>
      <c r="I69" s="889"/>
      <c r="J69" s="889"/>
      <c r="K69" s="889"/>
      <c r="L69" s="889"/>
      <c r="M69" s="889"/>
      <c r="N69" s="889"/>
      <c r="O69" s="889"/>
      <c r="P69" s="890"/>
      <c r="Q69" s="891">
        <v>4487</v>
      </c>
      <c r="R69" s="843"/>
      <c r="S69" s="843"/>
      <c r="T69" s="843"/>
      <c r="U69" s="843"/>
      <c r="V69" s="843">
        <v>4240</v>
      </c>
      <c r="W69" s="843"/>
      <c r="X69" s="843"/>
      <c r="Y69" s="843"/>
      <c r="Z69" s="843"/>
      <c r="AA69" s="843">
        <v>247</v>
      </c>
      <c r="AB69" s="843"/>
      <c r="AC69" s="843"/>
      <c r="AD69" s="843"/>
      <c r="AE69" s="843"/>
      <c r="AF69" s="843">
        <v>247</v>
      </c>
      <c r="AG69" s="843"/>
      <c r="AH69" s="843"/>
      <c r="AI69" s="843"/>
      <c r="AJ69" s="843"/>
      <c r="AK69" s="843" t="s">
        <v>545</v>
      </c>
      <c r="AL69" s="843"/>
      <c r="AM69" s="843"/>
      <c r="AN69" s="843"/>
      <c r="AO69" s="843"/>
      <c r="AP69" s="843" t="s">
        <v>545</v>
      </c>
      <c r="AQ69" s="843"/>
      <c r="AR69" s="843"/>
      <c r="AS69" s="843"/>
      <c r="AT69" s="843"/>
      <c r="AU69" s="843" t="s">
        <v>545</v>
      </c>
      <c r="AV69" s="843"/>
      <c r="AW69" s="843"/>
      <c r="AX69" s="843"/>
      <c r="AY69" s="843"/>
      <c r="AZ69" s="845"/>
      <c r="BA69" s="845"/>
      <c r="BB69" s="845"/>
      <c r="BC69" s="845"/>
      <c r="BD69" s="846"/>
      <c r="BE69" s="235"/>
      <c r="BF69" s="235"/>
      <c r="BG69" s="235"/>
      <c r="BH69" s="235"/>
      <c r="BI69" s="235"/>
      <c r="BJ69" s="235"/>
      <c r="BK69" s="235"/>
      <c r="BL69" s="235"/>
      <c r="BM69" s="235"/>
      <c r="BN69" s="235"/>
      <c r="BO69" s="235"/>
      <c r="BP69" s="235"/>
      <c r="BQ69" s="232">
        <v>63</v>
      </c>
      <c r="BR69" s="237"/>
      <c r="BS69" s="874"/>
      <c r="BT69" s="875"/>
      <c r="BU69" s="875"/>
      <c r="BV69" s="875"/>
      <c r="BW69" s="875"/>
      <c r="BX69" s="875"/>
      <c r="BY69" s="875"/>
      <c r="BZ69" s="875"/>
      <c r="CA69" s="875"/>
      <c r="CB69" s="875"/>
      <c r="CC69" s="875"/>
      <c r="CD69" s="875"/>
      <c r="CE69" s="875"/>
      <c r="CF69" s="875"/>
      <c r="CG69" s="880"/>
      <c r="CH69" s="877"/>
      <c r="CI69" s="878"/>
      <c r="CJ69" s="878"/>
      <c r="CK69" s="878"/>
      <c r="CL69" s="879"/>
      <c r="CM69" s="877"/>
      <c r="CN69" s="878"/>
      <c r="CO69" s="878"/>
      <c r="CP69" s="878"/>
      <c r="CQ69" s="879"/>
      <c r="CR69" s="877"/>
      <c r="CS69" s="878"/>
      <c r="CT69" s="878"/>
      <c r="CU69" s="878"/>
      <c r="CV69" s="879"/>
      <c r="CW69" s="877"/>
      <c r="CX69" s="878"/>
      <c r="CY69" s="878"/>
      <c r="CZ69" s="878"/>
      <c r="DA69" s="879"/>
      <c r="DB69" s="877"/>
      <c r="DC69" s="878"/>
      <c r="DD69" s="878"/>
      <c r="DE69" s="878"/>
      <c r="DF69" s="879"/>
      <c r="DG69" s="877"/>
      <c r="DH69" s="878"/>
      <c r="DI69" s="878"/>
      <c r="DJ69" s="878"/>
      <c r="DK69" s="879"/>
      <c r="DL69" s="877"/>
      <c r="DM69" s="878"/>
      <c r="DN69" s="878"/>
      <c r="DO69" s="878"/>
      <c r="DP69" s="879"/>
      <c r="DQ69" s="877"/>
      <c r="DR69" s="878"/>
      <c r="DS69" s="878"/>
      <c r="DT69" s="878"/>
      <c r="DU69" s="879"/>
      <c r="DV69" s="874"/>
      <c r="DW69" s="875"/>
      <c r="DX69" s="875"/>
      <c r="DY69" s="875"/>
      <c r="DZ69" s="876"/>
      <c r="EA69" s="224"/>
    </row>
    <row r="70" spans="1:131" ht="26.25" customHeight="1" x14ac:dyDescent="0.15">
      <c r="A70" s="232">
        <v>3</v>
      </c>
      <c r="B70" s="888" t="s">
        <v>548</v>
      </c>
      <c r="C70" s="889"/>
      <c r="D70" s="889"/>
      <c r="E70" s="889"/>
      <c r="F70" s="889"/>
      <c r="G70" s="889"/>
      <c r="H70" s="889"/>
      <c r="I70" s="889"/>
      <c r="J70" s="889"/>
      <c r="K70" s="889"/>
      <c r="L70" s="889"/>
      <c r="M70" s="889"/>
      <c r="N70" s="889"/>
      <c r="O70" s="889"/>
      <c r="P70" s="890"/>
      <c r="Q70" s="891">
        <v>2028</v>
      </c>
      <c r="R70" s="843"/>
      <c r="S70" s="843"/>
      <c r="T70" s="843"/>
      <c r="U70" s="843"/>
      <c r="V70" s="843">
        <v>2000</v>
      </c>
      <c r="W70" s="843"/>
      <c r="X70" s="843"/>
      <c r="Y70" s="843"/>
      <c r="Z70" s="843"/>
      <c r="AA70" s="843">
        <v>28</v>
      </c>
      <c r="AB70" s="843"/>
      <c r="AC70" s="843"/>
      <c r="AD70" s="843"/>
      <c r="AE70" s="843"/>
      <c r="AF70" s="843">
        <v>28</v>
      </c>
      <c r="AG70" s="843"/>
      <c r="AH70" s="843"/>
      <c r="AI70" s="843"/>
      <c r="AJ70" s="843"/>
      <c r="AK70" s="843">
        <v>432</v>
      </c>
      <c r="AL70" s="843"/>
      <c r="AM70" s="843"/>
      <c r="AN70" s="843"/>
      <c r="AO70" s="843"/>
      <c r="AP70" s="843">
        <v>460</v>
      </c>
      <c r="AQ70" s="843"/>
      <c r="AR70" s="843"/>
      <c r="AS70" s="843"/>
      <c r="AT70" s="843"/>
      <c r="AU70" s="843">
        <v>44</v>
      </c>
      <c r="AV70" s="843"/>
      <c r="AW70" s="843"/>
      <c r="AX70" s="843"/>
      <c r="AY70" s="843"/>
      <c r="AZ70" s="845"/>
      <c r="BA70" s="845"/>
      <c r="BB70" s="845"/>
      <c r="BC70" s="845"/>
      <c r="BD70" s="846"/>
      <c r="BE70" s="235"/>
      <c r="BF70" s="235"/>
      <c r="BG70" s="235"/>
      <c r="BH70" s="235"/>
      <c r="BI70" s="235"/>
      <c r="BJ70" s="235"/>
      <c r="BK70" s="235"/>
      <c r="BL70" s="235"/>
      <c r="BM70" s="235"/>
      <c r="BN70" s="235"/>
      <c r="BO70" s="235"/>
      <c r="BP70" s="235"/>
      <c r="BQ70" s="232">
        <v>64</v>
      </c>
      <c r="BR70" s="237"/>
      <c r="BS70" s="874"/>
      <c r="BT70" s="875"/>
      <c r="BU70" s="875"/>
      <c r="BV70" s="875"/>
      <c r="BW70" s="875"/>
      <c r="BX70" s="875"/>
      <c r="BY70" s="875"/>
      <c r="BZ70" s="875"/>
      <c r="CA70" s="875"/>
      <c r="CB70" s="875"/>
      <c r="CC70" s="875"/>
      <c r="CD70" s="875"/>
      <c r="CE70" s="875"/>
      <c r="CF70" s="875"/>
      <c r="CG70" s="880"/>
      <c r="CH70" s="877"/>
      <c r="CI70" s="878"/>
      <c r="CJ70" s="878"/>
      <c r="CK70" s="878"/>
      <c r="CL70" s="879"/>
      <c r="CM70" s="877"/>
      <c r="CN70" s="878"/>
      <c r="CO70" s="878"/>
      <c r="CP70" s="878"/>
      <c r="CQ70" s="879"/>
      <c r="CR70" s="877"/>
      <c r="CS70" s="878"/>
      <c r="CT70" s="878"/>
      <c r="CU70" s="878"/>
      <c r="CV70" s="879"/>
      <c r="CW70" s="877"/>
      <c r="CX70" s="878"/>
      <c r="CY70" s="878"/>
      <c r="CZ70" s="878"/>
      <c r="DA70" s="879"/>
      <c r="DB70" s="877"/>
      <c r="DC70" s="878"/>
      <c r="DD70" s="878"/>
      <c r="DE70" s="878"/>
      <c r="DF70" s="879"/>
      <c r="DG70" s="877"/>
      <c r="DH70" s="878"/>
      <c r="DI70" s="878"/>
      <c r="DJ70" s="878"/>
      <c r="DK70" s="879"/>
      <c r="DL70" s="877"/>
      <c r="DM70" s="878"/>
      <c r="DN70" s="878"/>
      <c r="DO70" s="878"/>
      <c r="DP70" s="879"/>
      <c r="DQ70" s="877"/>
      <c r="DR70" s="878"/>
      <c r="DS70" s="878"/>
      <c r="DT70" s="878"/>
      <c r="DU70" s="879"/>
      <c r="DV70" s="874"/>
      <c r="DW70" s="875"/>
      <c r="DX70" s="875"/>
      <c r="DY70" s="875"/>
      <c r="DZ70" s="876"/>
      <c r="EA70" s="224"/>
    </row>
    <row r="71" spans="1:131" ht="26.25" customHeight="1" x14ac:dyDescent="0.15">
      <c r="A71" s="232">
        <v>4</v>
      </c>
      <c r="B71" s="888" t="s">
        <v>549</v>
      </c>
      <c r="C71" s="889"/>
      <c r="D71" s="889"/>
      <c r="E71" s="889"/>
      <c r="F71" s="889"/>
      <c r="G71" s="889"/>
      <c r="H71" s="889"/>
      <c r="I71" s="889"/>
      <c r="J71" s="889"/>
      <c r="K71" s="889"/>
      <c r="L71" s="889"/>
      <c r="M71" s="889"/>
      <c r="N71" s="889"/>
      <c r="O71" s="889"/>
      <c r="P71" s="890"/>
      <c r="Q71" s="891">
        <v>8729</v>
      </c>
      <c r="R71" s="843"/>
      <c r="S71" s="843"/>
      <c r="T71" s="843"/>
      <c r="U71" s="843"/>
      <c r="V71" s="843">
        <v>8260</v>
      </c>
      <c r="W71" s="843"/>
      <c r="X71" s="843"/>
      <c r="Y71" s="843"/>
      <c r="Z71" s="843"/>
      <c r="AA71" s="843">
        <v>469</v>
      </c>
      <c r="AB71" s="843"/>
      <c r="AC71" s="843"/>
      <c r="AD71" s="843"/>
      <c r="AE71" s="843"/>
      <c r="AF71" s="843">
        <v>469</v>
      </c>
      <c r="AG71" s="843"/>
      <c r="AH71" s="843"/>
      <c r="AI71" s="843"/>
      <c r="AJ71" s="843"/>
      <c r="AK71" s="843">
        <v>1283</v>
      </c>
      <c r="AL71" s="843"/>
      <c r="AM71" s="843"/>
      <c r="AN71" s="843"/>
      <c r="AO71" s="843"/>
      <c r="AP71" s="843" t="s">
        <v>545</v>
      </c>
      <c r="AQ71" s="843"/>
      <c r="AR71" s="843"/>
      <c r="AS71" s="843"/>
      <c r="AT71" s="843"/>
      <c r="AU71" s="843" t="s">
        <v>545</v>
      </c>
      <c r="AV71" s="843"/>
      <c r="AW71" s="843"/>
      <c r="AX71" s="843"/>
      <c r="AY71" s="843"/>
      <c r="AZ71" s="845"/>
      <c r="BA71" s="845"/>
      <c r="BB71" s="845"/>
      <c r="BC71" s="845"/>
      <c r="BD71" s="846"/>
      <c r="BE71" s="235"/>
      <c r="BF71" s="235"/>
      <c r="BG71" s="235"/>
      <c r="BH71" s="235"/>
      <c r="BI71" s="235"/>
      <c r="BJ71" s="235"/>
      <c r="BK71" s="235"/>
      <c r="BL71" s="235"/>
      <c r="BM71" s="235"/>
      <c r="BN71" s="235"/>
      <c r="BO71" s="235"/>
      <c r="BP71" s="235"/>
      <c r="BQ71" s="232">
        <v>65</v>
      </c>
      <c r="BR71" s="237"/>
      <c r="BS71" s="874"/>
      <c r="BT71" s="875"/>
      <c r="BU71" s="875"/>
      <c r="BV71" s="875"/>
      <c r="BW71" s="875"/>
      <c r="BX71" s="875"/>
      <c r="BY71" s="875"/>
      <c r="BZ71" s="875"/>
      <c r="CA71" s="875"/>
      <c r="CB71" s="875"/>
      <c r="CC71" s="875"/>
      <c r="CD71" s="875"/>
      <c r="CE71" s="875"/>
      <c r="CF71" s="875"/>
      <c r="CG71" s="880"/>
      <c r="CH71" s="877"/>
      <c r="CI71" s="878"/>
      <c r="CJ71" s="878"/>
      <c r="CK71" s="878"/>
      <c r="CL71" s="879"/>
      <c r="CM71" s="877"/>
      <c r="CN71" s="878"/>
      <c r="CO71" s="878"/>
      <c r="CP71" s="878"/>
      <c r="CQ71" s="879"/>
      <c r="CR71" s="877"/>
      <c r="CS71" s="878"/>
      <c r="CT71" s="878"/>
      <c r="CU71" s="878"/>
      <c r="CV71" s="879"/>
      <c r="CW71" s="877"/>
      <c r="CX71" s="878"/>
      <c r="CY71" s="878"/>
      <c r="CZ71" s="878"/>
      <c r="DA71" s="879"/>
      <c r="DB71" s="877"/>
      <c r="DC71" s="878"/>
      <c r="DD71" s="878"/>
      <c r="DE71" s="878"/>
      <c r="DF71" s="879"/>
      <c r="DG71" s="877"/>
      <c r="DH71" s="878"/>
      <c r="DI71" s="878"/>
      <c r="DJ71" s="878"/>
      <c r="DK71" s="879"/>
      <c r="DL71" s="877"/>
      <c r="DM71" s="878"/>
      <c r="DN71" s="878"/>
      <c r="DO71" s="878"/>
      <c r="DP71" s="879"/>
      <c r="DQ71" s="877"/>
      <c r="DR71" s="878"/>
      <c r="DS71" s="878"/>
      <c r="DT71" s="878"/>
      <c r="DU71" s="879"/>
      <c r="DV71" s="874"/>
      <c r="DW71" s="875"/>
      <c r="DX71" s="875"/>
      <c r="DY71" s="875"/>
      <c r="DZ71" s="876"/>
      <c r="EA71" s="224"/>
    </row>
    <row r="72" spans="1:131" ht="26.25" customHeight="1" x14ac:dyDescent="0.15">
      <c r="A72" s="232">
        <v>5</v>
      </c>
      <c r="B72" s="888" t="s">
        <v>550</v>
      </c>
      <c r="C72" s="889"/>
      <c r="D72" s="889"/>
      <c r="E72" s="889"/>
      <c r="F72" s="889"/>
      <c r="G72" s="889"/>
      <c r="H72" s="889"/>
      <c r="I72" s="889"/>
      <c r="J72" s="889"/>
      <c r="K72" s="889"/>
      <c r="L72" s="889"/>
      <c r="M72" s="889"/>
      <c r="N72" s="889"/>
      <c r="O72" s="889"/>
      <c r="P72" s="890"/>
      <c r="Q72" s="891">
        <v>334</v>
      </c>
      <c r="R72" s="843"/>
      <c r="S72" s="843"/>
      <c r="T72" s="843"/>
      <c r="U72" s="843"/>
      <c r="V72" s="843">
        <v>332</v>
      </c>
      <c r="W72" s="843"/>
      <c r="X72" s="843"/>
      <c r="Y72" s="843"/>
      <c r="Z72" s="843"/>
      <c r="AA72" s="843">
        <v>2</v>
      </c>
      <c r="AB72" s="843"/>
      <c r="AC72" s="843"/>
      <c r="AD72" s="843"/>
      <c r="AE72" s="843"/>
      <c r="AF72" s="843">
        <v>75</v>
      </c>
      <c r="AG72" s="843"/>
      <c r="AH72" s="843"/>
      <c r="AI72" s="843"/>
      <c r="AJ72" s="843"/>
      <c r="AK72" s="843">
        <v>13</v>
      </c>
      <c r="AL72" s="843"/>
      <c r="AM72" s="843"/>
      <c r="AN72" s="843"/>
      <c r="AO72" s="843"/>
      <c r="AP72" s="843">
        <v>409</v>
      </c>
      <c r="AQ72" s="843"/>
      <c r="AR72" s="843"/>
      <c r="AS72" s="843"/>
      <c r="AT72" s="843"/>
      <c r="AU72" s="843">
        <v>25</v>
      </c>
      <c r="AV72" s="843"/>
      <c r="AW72" s="843"/>
      <c r="AX72" s="843"/>
      <c r="AY72" s="843"/>
      <c r="AZ72" s="845"/>
      <c r="BA72" s="845"/>
      <c r="BB72" s="845"/>
      <c r="BC72" s="845"/>
      <c r="BD72" s="846"/>
      <c r="BE72" s="235"/>
      <c r="BF72" s="235"/>
      <c r="BG72" s="235"/>
      <c r="BH72" s="235"/>
      <c r="BI72" s="235"/>
      <c r="BJ72" s="235"/>
      <c r="BK72" s="235"/>
      <c r="BL72" s="235"/>
      <c r="BM72" s="235"/>
      <c r="BN72" s="235"/>
      <c r="BO72" s="235"/>
      <c r="BP72" s="235"/>
      <c r="BQ72" s="232">
        <v>66</v>
      </c>
      <c r="BR72" s="237"/>
      <c r="BS72" s="874"/>
      <c r="BT72" s="875"/>
      <c r="BU72" s="875"/>
      <c r="BV72" s="875"/>
      <c r="BW72" s="875"/>
      <c r="BX72" s="875"/>
      <c r="BY72" s="875"/>
      <c r="BZ72" s="875"/>
      <c r="CA72" s="875"/>
      <c r="CB72" s="875"/>
      <c r="CC72" s="875"/>
      <c r="CD72" s="875"/>
      <c r="CE72" s="875"/>
      <c r="CF72" s="875"/>
      <c r="CG72" s="880"/>
      <c r="CH72" s="877"/>
      <c r="CI72" s="878"/>
      <c r="CJ72" s="878"/>
      <c r="CK72" s="878"/>
      <c r="CL72" s="879"/>
      <c r="CM72" s="877"/>
      <c r="CN72" s="878"/>
      <c r="CO72" s="878"/>
      <c r="CP72" s="878"/>
      <c r="CQ72" s="879"/>
      <c r="CR72" s="877"/>
      <c r="CS72" s="878"/>
      <c r="CT72" s="878"/>
      <c r="CU72" s="878"/>
      <c r="CV72" s="879"/>
      <c r="CW72" s="877"/>
      <c r="CX72" s="878"/>
      <c r="CY72" s="878"/>
      <c r="CZ72" s="878"/>
      <c r="DA72" s="879"/>
      <c r="DB72" s="877"/>
      <c r="DC72" s="878"/>
      <c r="DD72" s="878"/>
      <c r="DE72" s="878"/>
      <c r="DF72" s="879"/>
      <c r="DG72" s="877"/>
      <c r="DH72" s="878"/>
      <c r="DI72" s="878"/>
      <c r="DJ72" s="878"/>
      <c r="DK72" s="879"/>
      <c r="DL72" s="877"/>
      <c r="DM72" s="878"/>
      <c r="DN72" s="878"/>
      <c r="DO72" s="878"/>
      <c r="DP72" s="879"/>
      <c r="DQ72" s="877"/>
      <c r="DR72" s="878"/>
      <c r="DS72" s="878"/>
      <c r="DT72" s="878"/>
      <c r="DU72" s="879"/>
      <c r="DV72" s="874"/>
      <c r="DW72" s="875"/>
      <c r="DX72" s="875"/>
      <c r="DY72" s="875"/>
      <c r="DZ72" s="876"/>
      <c r="EA72" s="224"/>
    </row>
    <row r="73" spans="1:131" ht="26.25" customHeight="1" x14ac:dyDescent="0.15">
      <c r="A73" s="232">
        <v>6</v>
      </c>
      <c r="B73" s="888" t="s">
        <v>551</v>
      </c>
      <c r="C73" s="889"/>
      <c r="D73" s="889"/>
      <c r="E73" s="889"/>
      <c r="F73" s="889"/>
      <c r="G73" s="889"/>
      <c r="H73" s="889"/>
      <c r="I73" s="889"/>
      <c r="J73" s="889"/>
      <c r="K73" s="889"/>
      <c r="L73" s="889"/>
      <c r="M73" s="889"/>
      <c r="N73" s="889"/>
      <c r="O73" s="889"/>
      <c r="P73" s="890"/>
      <c r="Q73" s="891">
        <v>465</v>
      </c>
      <c r="R73" s="843"/>
      <c r="S73" s="843"/>
      <c r="T73" s="843"/>
      <c r="U73" s="843"/>
      <c r="V73" s="843">
        <v>276</v>
      </c>
      <c r="W73" s="843"/>
      <c r="X73" s="843"/>
      <c r="Y73" s="843"/>
      <c r="Z73" s="843"/>
      <c r="AA73" s="843">
        <v>189</v>
      </c>
      <c r="AB73" s="843"/>
      <c r="AC73" s="843"/>
      <c r="AD73" s="843"/>
      <c r="AE73" s="843"/>
      <c r="AF73" s="843">
        <v>39</v>
      </c>
      <c r="AG73" s="843"/>
      <c r="AH73" s="843"/>
      <c r="AI73" s="843"/>
      <c r="AJ73" s="843"/>
      <c r="AK73" s="843">
        <v>25</v>
      </c>
      <c r="AL73" s="843"/>
      <c r="AM73" s="843"/>
      <c r="AN73" s="843"/>
      <c r="AO73" s="843"/>
      <c r="AP73" s="843" t="s">
        <v>488</v>
      </c>
      <c r="AQ73" s="843"/>
      <c r="AR73" s="843"/>
      <c r="AS73" s="843"/>
      <c r="AT73" s="843"/>
      <c r="AU73" s="843" t="s">
        <v>545</v>
      </c>
      <c r="AV73" s="843"/>
      <c r="AW73" s="843"/>
      <c r="AX73" s="843"/>
      <c r="AY73" s="843"/>
      <c r="AZ73" s="845"/>
      <c r="BA73" s="845"/>
      <c r="BB73" s="845"/>
      <c r="BC73" s="845"/>
      <c r="BD73" s="846"/>
      <c r="BE73" s="235"/>
      <c r="BF73" s="235"/>
      <c r="BG73" s="235"/>
      <c r="BH73" s="235"/>
      <c r="BI73" s="235"/>
      <c r="BJ73" s="235"/>
      <c r="BK73" s="235"/>
      <c r="BL73" s="235"/>
      <c r="BM73" s="235"/>
      <c r="BN73" s="235"/>
      <c r="BO73" s="235"/>
      <c r="BP73" s="235"/>
      <c r="BQ73" s="232">
        <v>67</v>
      </c>
      <c r="BR73" s="237"/>
      <c r="BS73" s="874"/>
      <c r="BT73" s="875"/>
      <c r="BU73" s="875"/>
      <c r="BV73" s="875"/>
      <c r="BW73" s="875"/>
      <c r="BX73" s="875"/>
      <c r="BY73" s="875"/>
      <c r="BZ73" s="875"/>
      <c r="CA73" s="875"/>
      <c r="CB73" s="875"/>
      <c r="CC73" s="875"/>
      <c r="CD73" s="875"/>
      <c r="CE73" s="875"/>
      <c r="CF73" s="875"/>
      <c r="CG73" s="880"/>
      <c r="CH73" s="877"/>
      <c r="CI73" s="878"/>
      <c r="CJ73" s="878"/>
      <c r="CK73" s="878"/>
      <c r="CL73" s="879"/>
      <c r="CM73" s="877"/>
      <c r="CN73" s="878"/>
      <c r="CO73" s="878"/>
      <c r="CP73" s="878"/>
      <c r="CQ73" s="879"/>
      <c r="CR73" s="877"/>
      <c r="CS73" s="878"/>
      <c r="CT73" s="878"/>
      <c r="CU73" s="878"/>
      <c r="CV73" s="879"/>
      <c r="CW73" s="877"/>
      <c r="CX73" s="878"/>
      <c r="CY73" s="878"/>
      <c r="CZ73" s="878"/>
      <c r="DA73" s="879"/>
      <c r="DB73" s="877"/>
      <c r="DC73" s="878"/>
      <c r="DD73" s="878"/>
      <c r="DE73" s="878"/>
      <c r="DF73" s="879"/>
      <c r="DG73" s="877"/>
      <c r="DH73" s="878"/>
      <c r="DI73" s="878"/>
      <c r="DJ73" s="878"/>
      <c r="DK73" s="879"/>
      <c r="DL73" s="877"/>
      <c r="DM73" s="878"/>
      <c r="DN73" s="878"/>
      <c r="DO73" s="878"/>
      <c r="DP73" s="879"/>
      <c r="DQ73" s="877"/>
      <c r="DR73" s="878"/>
      <c r="DS73" s="878"/>
      <c r="DT73" s="878"/>
      <c r="DU73" s="879"/>
      <c r="DV73" s="874"/>
      <c r="DW73" s="875"/>
      <c r="DX73" s="875"/>
      <c r="DY73" s="875"/>
      <c r="DZ73" s="876"/>
      <c r="EA73" s="224"/>
    </row>
    <row r="74" spans="1:131" ht="26.25" customHeight="1" x14ac:dyDescent="0.15">
      <c r="A74" s="232">
        <v>7</v>
      </c>
      <c r="B74" s="888" t="s">
        <v>552</v>
      </c>
      <c r="C74" s="889"/>
      <c r="D74" s="889"/>
      <c r="E74" s="889"/>
      <c r="F74" s="889"/>
      <c r="G74" s="889"/>
      <c r="H74" s="889"/>
      <c r="I74" s="889"/>
      <c r="J74" s="889"/>
      <c r="K74" s="889"/>
      <c r="L74" s="889"/>
      <c r="M74" s="889"/>
      <c r="N74" s="889"/>
      <c r="O74" s="889"/>
      <c r="P74" s="890"/>
      <c r="Q74" s="891">
        <v>119343</v>
      </c>
      <c r="R74" s="843"/>
      <c r="S74" s="843"/>
      <c r="T74" s="843"/>
      <c r="U74" s="843"/>
      <c r="V74" s="843">
        <v>116681</v>
      </c>
      <c r="W74" s="843"/>
      <c r="X74" s="843"/>
      <c r="Y74" s="843"/>
      <c r="Z74" s="843"/>
      <c r="AA74" s="843">
        <v>2662</v>
      </c>
      <c r="AB74" s="843"/>
      <c r="AC74" s="843"/>
      <c r="AD74" s="843"/>
      <c r="AE74" s="843"/>
      <c r="AF74" s="843">
        <v>2662</v>
      </c>
      <c r="AG74" s="843"/>
      <c r="AH74" s="843"/>
      <c r="AI74" s="843"/>
      <c r="AJ74" s="843"/>
      <c r="AK74" s="843" t="s">
        <v>488</v>
      </c>
      <c r="AL74" s="843"/>
      <c r="AM74" s="843"/>
      <c r="AN74" s="843"/>
      <c r="AO74" s="843"/>
      <c r="AP74" s="843" t="s">
        <v>488</v>
      </c>
      <c r="AQ74" s="843"/>
      <c r="AR74" s="843"/>
      <c r="AS74" s="843"/>
      <c r="AT74" s="843"/>
      <c r="AU74" s="843" t="s">
        <v>545</v>
      </c>
      <c r="AV74" s="843"/>
      <c r="AW74" s="843"/>
      <c r="AX74" s="843"/>
      <c r="AY74" s="843"/>
      <c r="AZ74" s="845"/>
      <c r="BA74" s="845"/>
      <c r="BB74" s="845"/>
      <c r="BC74" s="845"/>
      <c r="BD74" s="846"/>
      <c r="BE74" s="235"/>
      <c r="BF74" s="235"/>
      <c r="BG74" s="235"/>
      <c r="BH74" s="235"/>
      <c r="BI74" s="235"/>
      <c r="BJ74" s="235"/>
      <c r="BK74" s="235"/>
      <c r="BL74" s="235"/>
      <c r="BM74" s="235"/>
      <c r="BN74" s="235"/>
      <c r="BO74" s="235"/>
      <c r="BP74" s="235"/>
      <c r="BQ74" s="232">
        <v>68</v>
      </c>
      <c r="BR74" s="237"/>
      <c r="BS74" s="874"/>
      <c r="BT74" s="875"/>
      <c r="BU74" s="875"/>
      <c r="BV74" s="875"/>
      <c r="BW74" s="875"/>
      <c r="BX74" s="875"/>
      <c r="BY74" s="875"/>
      <c r="BZ74" s="875"/>
      <c r="CA74" s="875"/>
      <c r="CB74" s="875"/>
      <c r="CC74" s="875"/>
      <c r="CD74" s="875"/>
      <c r="CE74" s="875"/>
      <c r="CF74" s="875"/>
      <c r="CG74" s="880"/>
      <c r="CH74" s="877"/>
      <c r="CI74" s="878"/>
      <c r="CJ74" s="878"/>
      <c r="CK74" s="878"/>
      <c r="CL74" s="879"/>
      <c r="CM74" s="877"/>
      <c r="CN74" s="878"/>
      <c r="CO74" s="878"/>
      <c r="CP74" s="878"/>
      <c r="CQ74" s="879"/>
      <c r="CR74" s="877"/>
      <c r="CS74" s="878"/>
      <c r="CT74" s="878"/>
      <c r="CU74" s="878"/>
      <c r="CV74" s="879"/>
      <c r="CW74" s="877"/>
      <c r="CX74" s="878"/>
      <c r="CY74" s="878"/>
      <c r="CZ74" s="878"/>
      <c r="DA74" s="879"/>
      <c r="DB74" s="877"/>
      <c r="DC74" s="878"/>
      <c r="DD74" s="878"/>
      <c r="DE74" s="878"/>
      <c r="DF74" s="879"/>
      <c r="DG74" s="877"/>
      <c r="DH74" s="878"/>
      <c r="DI74" s="878"/>
      <c r="DJ74" s="878"/>
      <c r="DK74" s="879"/>
      <c r="DL74" s="877"/>
      <c r="DM74" s="878"/>
      <c r="DN74" s="878"/>
      <c r="DO74" s="878"/>
      <c r="DP74" s="879"/>
      <c r="DQ74" s="877"/>
      <c r="DR74" s="878"/>
      <c r="DS74" s="878"/>
      <c r="DT74" s="878"/>
      <c r="DU74" s="879"/>
      <c r="DV74" s="874"/>
      <c r="DW74" s="875"/>
      <c r="DX74" s="875"/>
      <c r="DY74" s="875"/>
      <c r="DZ74" s="876"/>
      <c r="EA74" s="224"/>
    </row>
    <row r="75" spans="1:131" ht="26.25" customHeight="1" x14ac:dyDescent="0.15">
      <c r="A75" s="232">
        <v>8</v>
      </c>
      <c r="B75" s="888"/>
      <c r="C75" s="889"/>
      <c r="D75" s="889"/>
      <c r="E75" s="889"/>
      <c r="F75" s="889"/>
      <c r="G75" s="889"/>
      <c r="H75" s="889"/>
      <c r="I75" s="889"/>
      <c r="J75" s="889"/>
      <c r="K75" s="889"/>
      <c r="L75" s="889"/>
      <c r="M75" s="889"/>
      <c r="N75" s="889"/>
      <c r="O75" s="889"/>
      <c r="P75" s="890"/>
      <c r="Q75" s="892"/>
      <c r="R75" s="849"/>
      <c r="S75" s="849"/>
      <c r="T75" s="849"/>
      <c r="U75" s="847"/>
      <c r="V75" s="848"/>
      <c r="W75" s="849"/>
      <c r="X75" s="849"/>
      <c r="Y75" s="849"/>
      <c r="Z75" s="847"/>
      <c r="AA75" s="848"/>
      <c r="AB75" s="849"/>
      <c r="AC75" s="849"/>
      <c r="AD75" s="849"/>
      <c r="AE75" s="847"/>
      <c r="AF75" s="848"/>
      <c r="AG75" s="849"/>
      <c r="AH75" s="849"/>
      <c r="AI75" s="849"/>
      <c r="AJ75" s="847"/>
      <c r="AK75" s="848"/>
      <c r="AL75" s="849"/>
      <c r="AM75" s="849"/>
      <c r="AN75" s="849"/>
      <c r="AO75" s="847"/>
      <c r="AP75" s="848"/>
      <c r="AQ75" s="849"/>
      <c r="AR75" s="849"/>
      <c r="AS75" s="849"/>
      <c r="AT75" s="847"/>
      <c r="AU75" s="848"/>
      <c r="AV75" s="849"/>
      <c r="AW75" s="849"/>
      <c r="AX75" s="849"/>
      <c r="AY75" s="847"/>
      <c r="AZ75" s="845"/>
      <c r="BA75" s="845"/>
      <c r="BB75" s="845"/>
      <c r="BC75" s="845"/>
      <c r="BD75" s="846"/>
      <c r="BE75" s="235"/>
      <c r="BF75" s="235"/>
      <c r="BG75" s="235"/>
      <c r="BH75" s="235"/>
      <c r="BI75" s="235"/>
      <c r="BJ75" s="235"/>
      <c r="BK75" s="235"/>
      <c r="BL75" s="235"/>
      <c r="BM75" s="235"/>
      <c r="BN75" s="235"/>
      <c r="BO75" s="235"/>
      <c r="BP75" s="235"/>
      <c r="BQ75" s="232">
        <v>69</v>
      </c>
      <c r="BR75" s="237"/>
      <c r="BS75" s="874"/>
      <c r="BT75" s="875"/>
      <c r="BU75" s="875"/>
      <c r="BV75" s="875"/>
      <c r="BW75" s="875"/>
      <c r="BX75" s="875"/>
      <c r="BY75" s="875"/>
      <c r="BZ75" s="875"/>
      <c r="CA75" s="875"/>
      <c r="CB75" s="875"/>
      <c r="CC75" s="875"/>
      <c r="CD75" s="875"/>
      <c r="CE75" s="875"/>
      <c r="CF75" s="875"/>
      <c r="CG75" s="880"/>
      <c r="CH75" s="877"/>
      <c r="CI75" s="878"/>
      <c r="CJ75" s="878"/>
      <c r="CK75" s="878"/>
      <c r="CL75" s="879"/>
      <c r="CM75" s="877"/>
      <c r="CN75" s="878"/>
      <c r="CO75" s="878"/>
      <c r="CP75" s="878"/>
      <c r="CQ75" s="879"/>
      <c r="CR75" s="877"/>
      <c r="CS75" s="878"/>
      <c r="CT75" s="878"/>
      <c r="CU75" s="878"/>
      <c r="CV75" s="879"/>
      <c r="CW75" s="877"/>
      <c r="CX75" s="878"/>
      <c r="CY75" s="878"/>
      <c r="CZ75" s="878"/>
      <c r="DA75" s="879"/>
      <c r="DB75" s="877"/>
      <c r="DC75" s="878"/>
      <c r="DD75" s="878"/>
      <c r="DE75" s="878"/>
      <c r="DF75" s="879"/>
      <c r="DG75" s="877"/>
      <c r="DH75" s="878"/>
      <c r="DI75" s="878"/>
      <c r="DJ75" s="878"/>
      <c r="DK75" s="879"/>
      <c r="DL75" s="877"/>
      <c r="DM75" s="878"/>
      <c r="DN75" s="878"/>
      <c r="DO75" s="878"/>
      <c r="DP75" s="879"/>
      <c r="DQ75" s="877"/>
      <c r="DR75" s="878"/>
      <c r="DS75" s="878"/>
      <c r="DT75" s="878"/>
      <c r="DU75" s="879"/>
      <c r="DV75" s="874"/>
      <c r="DW75" s="875"/>
      <c r="DX75" s="875"/>
      <c r="DY75" s="875"/>
      <c r="DZ75" s="876"/>
      <c r="EA75" s="224"/>
    </row>
    <row r="76" spans="1:131" ht="26.25" customHeight="1" x14ac:dyDescent="0.15">
      <c r="A76" s="232">
        <v>9</v>
      </c>
      <c r="B76" s="888"/>
      <c r="C76" s="889"/>
      <c r="D76" s="889"/>
      <c r="E76" s="889"/>
      <c r="F76" s="889"/>
      <c r="G76" s="889"/>
      <c r="H76" s="889"/>
      <c r="I76" s="889"/>
      <c r="J76" s="889"/>
      <c r="K76" s="889"/>
      <c r="L76" s="889"/>
      <c r="M76" s="889"/>
      <c r="N76" s="889"/>
      <c r="O76" s="889"/>
      <c r="P76" s="890"/>
      <c r="Q76" s="892"/>
      <c r="R76" s="849"/>
      <c r="S76" s="849"/>
      <c r="T76" s="849"/>
      <c r="U76" s="847"/>
      <c r="V76" s="848"/>
      <c r="W76" s="849"/>
      <c r="X76" s="849"/>
      <c r="Y76" s="849"/>
      <c r="Z76" s="847"/>
      <c r="AA76" s="848"/>
      <c r="AB76" s="849"/>
      <c r="AC76" s="849"/>
      <c r="AD76" s="849"/>
      <c r="AE76" s="847"/>
      <c r="AF76" s="848"/>
      <c r="AG76" s="849"/>
      <c r="AH76" s="849"/>
      <c r="AI76" s="849"/>
      <c r="AJ76" s="847"/>
      <c r="AK76" s="848"/>
      <c r="AL76" s="849"/>
      <c r="AM76" s="849"/>
      <c r="AN76" s="849"/>
      <c r="AO76" s="847"/>
      <c r="AP76" s="848"/>
      <c r="AQ76" s="849"/>
      <c r="AR76" s="849"/>
      <c r="AS76" s="849"/>
      <c r="AT76" s="847"/>
      <c r="AU76" s="848"/>
      <c r="AV76" s="849"/>
      <c r="AW76" s="849"/>
      <c r="AX76" s="849"/>
      <c r="AY76" s="847"/>
      <c r="AZ76" s="845"/>
      <c r="BA76" s="845"/>
      <c r="BB76" s="845"/>
      <c r="BC76" s="845"/>
      <c r="BD76" s="846"/>
      <c r="BE76" s="235"/>
      <c r="BF76" s="235"/>
      <c r="BG76" s="235"/>
      <c r="BH76" s="235"/>
      <c r="BI76" s="235"/>
      <c r="BJ76" s="235"/>
      <c r="BK76" s="235"/>
      <c r="BL76" s="235"/>
      <c r="BM76" s="235"/>
      <c r="BN76" s="235"/>
      <c r="BO76" s="235"/>
      <c r="BP76" s="235"/>
      <c r="BQ76" s="232">
        <v>70</v>
      </c>
      <c r="BR76" s="237"/>
      <c r="BS76" s="874"/>
      <c r="BT76" s="875"/>
      <c r="BU76" s="875"/>
      <c r="BV76" s="875"/>
      <c r="BW76" s="875"/>
      <c r="BX76" s="875"/>
      <c r="BY76" s="875"/>
      <c r="BZ76" s="875"/>
      <c r="CA76" s="875"/>
      <c r="CB76" s="875"/>
      <c r="CC76" s="875"/>
      <c r="CD76" s="875"/>
      <c r="CE76" s="875"/>
      <c r="CF76" s="875"/>
      <c r="CG76" s="880"/>
      <c r="CH76" s="877"/>
      <c r="CI76" s="878"/>
      <c r="CJ76" s="878"/>
      <c r="CK76" s="878"/>
      <c r="CL76" s="879"/>
      <c r="CM76" s="877"/>
      <c r="CN76" s="878"/>
      <c r="CO76" s="878"/>
      <c r="CP76" s="878"/>
      <c r="CQ76" s="879"/>
      <c r="CR76" s="877"/>
      <c r="CS76" s="878"/>
      <c r="CT76" s="878"/>
      <c r="CU76" s="878"/>
      <c r="CV76" s="879"/>
      <c r="CW76" s="877"/>
      <c r="CX76" s="878"/>
      <c r="CY76" s="878"/>
      <c r="CZ76" s="878"/>
      <c r="DA76" s="879"/>
      <c r="DB76" s="877"/>
      <c r="DC76" s="878"/>
      <c r="DD76" s="878"/>
      <c r="DE76" s="878"/>
      <c r="DF76" s="879"/>
      <c r="DG76" s="877"/>
      <c r="DH76" s="878"/>
      <c r="DI76" s="878"/>
      <c r="DJ76" s="878"/>
      <c r="DK76" s="879"/>
      <c r="DL76" s="877"/>
      <c r="DM76" s="878"/>
      <c r="DN76" s="878"/>
      <c r="DO76" s="878"/>
      <c r="DP76" s="879"/>
      <c r="DQ76" s="877"/>
      <c r="DR76" s="878"/>
      <c r="DS76" s="878"/>
      <c r="DT76" s="878"/>
      <c r="DU76" s="879"/>
      <c r="DV76" s="874"/>
      <c r="DW76" s="875"/>
      <c r="DX76" s="875"/>
      <c r="DY76" s="875"/>
      <c r="DZ76" s="876"/>
      <c r="EA76" s="224"/>
    </row>
    <row r="77" spans="1:131" ht="26.25" customHeight="1" x14ac:dyDescent="0.15">
      <c r="A77" s="232">
        <v>10</v>
      </c>
      <c r="B77" s="888"/>
      <c r="C77" s="889"/>
      <c r="D77" s="889"/>
      <c r="E77" s="889"/>
      <c r="F77" s="889"/>
      <c r="G77" s="889"/>
      <c r="H77" s="889"/>
      <c r="I77" s="889"/>
      <c r="J77" s="889"/>
      <c r="K77" s="889"/>
      <c r="L77" s="889"/>
      <c r="M77" s="889"/>
      <c r="N77" s="889"/>
      <c r="O77" s="889"/>
      <c r="P77" s="890"/>
      <c r="Q77" s="892"/>
      <c r="R77" s="849"/>
      <c r="S77" s="849"/>
      <c r="T77" s="849"/>
      <c r="U77" s="847"/>
      <c r="V77" s="848"/>
      <c r="W77" s="849"/>
      <c r="X77" s="849"/>
      <c r="Y77" s="849"/>
      <c r="Z77" s="847"/>
      <c r="AA77" s="848"/>
      <c r="AB77" s="849"/>
      <c r="AC77" s="849"/>
      <c r="AD77" s="849"/>
      <c r="AE77" s="847"/>
      <c r="AF77" s="848"/>
      <c r="AG77" s="849"/>
      <c r="AH77" s="849"/>
      <c r="AI77" s="849"/>
      <c r="AJ77" s="847"/>
      <c r="AK77" s="848"/>
      <c r="AL77" s="849"/>
      <c r="AM77" s="849"/>
      <c r="AN77" s="849"/>
      <c r="AO77" s="847"/>
      <c r="AP77" s="848"/>
      <c r="AQ77" s="849"/>
      <c r="AR77" s="849"/>
      <c r="AS77" s="849"/>
      <c r="AT77" s="847"/>
      <c r="AU77" s="848"/>
      <c r="AV77" s="849"/>
      <c r="AW77" s="849"/>
      <c r="AX77" s="849"/>
      <c r="AY77" s="847"/>
      <c r="AZ77" s="845"/>
      <c r="BA77" s="845"/>
      <c r="BB77" s="845"/>
      <c r="BC77" s="845"/>
      <c r="BD77" s="846"/>
      <c r="BE77" s="235"/>
      <c r="BF77" s="235"/>
      <c r="BG77" s="235"/>
      <c r="BH77" s="235"/>
      <c r="BI77" s="235"/>
      <c r="BJ77" s="235"/>
      <c r="BK77" s="235"/>
      <c r="BL77" s="235"/>
      <c r="BM77" s="235"/>
      <c r="BN77" s="235"/>
      <c r="BO77" s="235"/>
      <c r="BP77" s="235"/>
      <c r="BQ77" s="232">
        <v>71</v>
      </c>
      <c r="BR77" s="237"/>
      <c r="BS77" s="874"/>
      <c r="BT77" s="875"/>
      <c r="BU77" s="875"/>
      <c r="BV77" s="875"/>
      <c r="BW77" s="875"/>
      <c r="BX77" s="875"/>
      <c r="BY77" s="875"/>
      <c r="BZ77" s="875"/>
      <c r="CA77" s="875"/>
      <c r="CB77" s="875"/>
      <c r="CC77" s="875"/>
      <c r="CD77" s="875"/>
      <c r="CE77" s="875"/>
      <c r="CF77" s="875"/>
      <c r="CG77" s="880"/>
      <c r="CH77" s="877"/>
      <c r="CI77" s="878"/>
      <c r="CJ77" s="878"/>
      <c r="CK77" s="878"/>
      <c r="CL77" s="879"/>
      <c r="CM77" s="877"/>
      <c r="CN77" s="878"/>
      <c r="CO77" s="878"/>
      <c r="CP77" s="878"/>
      <c r="CQ77" s="879"/>
      <c r="CR77" s="877"/>
      <c r="CS77" s="878"/>
      <c r="CT77" s="878"/>
      <c r="CU77" s="878"/>
      <c r="CV77" s="879"/>
      <c r="CW77" s="877"/>
      <c r="CX77" s="878"/>
      <c r="CY77" s="878"/>
      <c r="CZ77" s="878"/>
      <c r="DA77" s="879"/>
      <c r="DB77" s="877"/>
      <c r="DC77" s="878"/>
      <c r="DD77" s="878"/>
      <c r="DE77" s="878"/>
      <c r="DF77" s="879"/>
      <c r="DG77" s="877"/>
      <c r="DH77" s="878"/>
      <c r="DI77" s="878"/>
      <c r="DJ77" s="878"/>
      <c r="DK77" s="879"/>
      <c r="DL77" s="877"/>
      <c r="DM77" s="878"/>
      <c r="DN77" s="878"/>
      <c r="DO77" s="878"/>
      <c r="DP77" s="879"/>
      <c r="DQ77" s="877"/>
      <c r="DR77" s="878"/>
      <c r="DS77" s="878"/>
      <c r="DT77" s="878"/>
      <c r="DU77" s="879"/>
      <c r="DV77" s="874"/>
      <c r="DW77" s="875"/>
      <c r="DX77" s="875"/>
      <c r="DY77" s="875"/>
      <c r="DZ77" s="876"/>
      <c r="EA77" s="224"/>
    </row>
    <row r="78" spans="1:131" ht="26.25" customHeight="1" x14ac:dyDescent="0.15">
      <c r="A78" s="232">
        <v>11</v>
      </c>
      <c r="B78" s="888"/>
      <c r="C78" s="889"/>
      <c r="D78" s="889"/>
      <c r="E78" s="889"/>
      <c r="F78" s="889"/>
      <c r="G78" s="889"/>
      <c r="H78" s="889"/>
      <c r="I78" s="889"/>
      <c r="J78" s="889"/>
      <c r="K78" s="889"/>
      <c r="L78" s="889"/>
      <c r="M78" s="889"/>
      <c r="N78" s="889"/>
      <c r="O78" s="889"/>
      <c r="P78" s="890"/>
      <c r="Q78" s="891"/>
      <c r="R78" s="843"/>
      <c r="S78" s="843"/>
      <c r="T78" s="843"/>
      <c r="U78" s="843"/>
      <c r="V78" s="843"/>
      <c r="W78" s="843"/>
      <c r="X78" s="843"/>
      <c r="Y78" s="843"/>
      <c r="Z78" s="843"/>
      <c r="AA78" s="843"/>
      <c r="AB78" s="843"/>
      <c r="AC78" s="843"/>
      <c r="AD78" s="843"/>
      <c r="AE78" s="843"/>
      <c r="AF78" s="843"/>
      <c r="AG78" s="843"/>
      <c r="AH78" s="843"/>
      <c r="AI78" s="843"/>
      <c r="AJ78" s="843"/>
      <c r="AK78" s="843"/>
      <c r="AL78" s="843"/>
      <c r="AM78" s="843"/>
      <c r="AN78" s="843"/>
      <c r="AO78" s="843"/>
      <c r="AP78" s="843"/>
      <c r="AQ78" s="843"/>
      <c r="AR78" s="843"/>
      <c r="AS78" s="843"/>
      <c r="AT78" s="843"/>
      <c r="AU78" s="843"/>
      <c r="AV78" s="843"/>
      <c r="AW78" s="843"/>
      <c r="AX78" s="843"/>
      <c r="AY78" s="843"/>
      <c r="AZ78" s="845"/>
      <c r="BA78" s="845"/>
      <c r="BB78" s="845"/>
      <c r="BC78" s="845"/>
      <c r="BD78" s="846"/>
      <c r="BE78" s="235"/>
      <c r="BF78" s="235"/>
      <c r="BG78" s="235"/>
      <c r="BH78" s="235"/>
      <c r="BI78" s="235"/>
      <c r="BJ78" s="224"/>
      <c r="BK78" s="224"/>
      <c r="BL78" s="224"/>
      <c r="BM78" s="224"/>
      <c r="BN78" s="224"/>
      <c r="BO78" s="235"/>
      <c r="BP78" s="235"/>
      <c r="BQ78" s="232">
        <v>72</v>
      </c>
      <c r="BR78" s="237"/>
      <c r="BS78" s="874"/>
      <c r="BT78" s="875"/>
      <c r="BU78" s="875"/>
      <c r="BV78" s="875"/>
      <c r="BW78" s="875"/>
      <c r="BX78" s="875"/>
      <c r="BY78" s="875"/>
      <c r="BZ78" s="875"/>
      <c r="CA78" s="875"/>
      <c r="CB78" s="875"/>
      <c r="CC78" s="875"/>
      <c r="CD78" s="875"/>
      <c r="CE78" s="875"/>
      <c r="CF78" s="875"/>
      <c r="CG78" s="880"/>
      <c r="CH78" s="877"/>
      <c r="CI78" s="878"/>
      <c r="CJ78" s="878"/>
      <c r="CK78" s="878"/>
      <c r="CL78" s="879"/>
      <c r="CM78" s="877"/>
      <c r="CN78" s="878"/>
      <c r="CO78" s="878"/>
      <c r="CP78" s="878"/>
      <c r="CQ78" s="879"/>
      <c r="CR78" s="877"/>
      <c r="CS78" s="878"/>
      <c r="CT78" s="878"/>
      <c r="CU78" s="878"/>
      <c r="CV78" s="879"/>
      <c r="CW78" s="877"/>
      <c r="CX78" s="878"/>
      <c r="CY78" s="878"/>
      <c r="CZ78" s="878"/>
      <c r="DA78" s="879"/>
      <c r="DB78" s="877"/>
      <c r="DC78" s="878"/>
      <c r="DD78" s="878"/>
      <c r="DE78" s="878"/>
      <c r="DF78" s="879"/>
      <c r="DG78" s="877"/>
      <c r="DH78" s="878"/>
      <c r="DI78" s="878"/>
      <c r="DJ78" s="878"/>
      <c r="DK78" s="879"/>
      <c r="DL78" s="877"/>
      <c r="DM78" s="878"/>
      <c r="DN78" s="878"/>
      <c r="DO78" s="878"/>
      <c r="DP78" s="879"/>
      <c r="DQ78" s="877"/>
      <c r="DR78" s="878"/>
      <c r="DS78" s="878"/>
      <c r="DT78" s="878"/>
      <c r="DU78" s="879"/>
      <c r="DV78" s="874"/>
      <c r="DW78" s="875"/>
      <c r="DX78" s="875"/>
      <c r="DY78" s="875"/>
      <c r="DZ78" s="876"/>
      <c r="EA78" s="224"/>
    </row>
    <row r="79" spans="1:131" ht="26.25" customHeight="1" x14ac:dyDescent="0.15">
      <c r="A79" s="232">
        <v>12</v>
      </c>
      <c r="B79" s="888"/>
      <c r="C79" s="889"/>
      <c r="D79" s="889"/>
      <c r="E79" s="889"/>
      <c r="F79" s="889"/>
      <c r="G79" s="889"/>
      <c r="H79" s="889"/>
      <c r="I79" s="889"/>
      <c r="J79" s="889"/>
      <c r="K79" s="889"/>
      <c r="L79" s="889"/>
      <c r="M79" s="889"/>
      <c r="N79" s="889"/>
      <c r="O79" s="889"/>
      <c r="P79" s="890"/>
      <c r="Q79" s="891"/>
      <c r="R79" s="843"/>
      <c r="S79" s="843"/>
      <c r="T79" s="843"/>
      <c r="U79" s="843"/>
      <c r="V79" s="843"/>
      <c r="W79" s="843"/>
      <c r="X79" s="843"/>
      <c r="Y79" s="843"/>
      <c r="Z79" s="843"/>
      <c r="AA79" s="843"/>
      <c r="AB79" s="843"/>
      <c r="AC79" s="843"/>
      <c r="AD79" s="843"/>
      <c r="AE79" s="843"/>
      <c r="AF79" s="843"/>
      <c r="AG79" s="843"/>
      <c r="AH79" s="843"/>
      <c r="AI79" s="843"/>
      <c r="AJ79" s="843"/>
      <c r="AK79" s="843"/>
      <c r="AL79" s="843"/>
      <c r="AM79" s="843"/>
      <c r="AN79" s="843"/>
      <c r="AO79" s="843"/>
      <c r="AP79" s="843"/>
      <c r="AQ79" s="843"/>
      <c r="AR79" s="843"/>
      <c r="AS79" s="843"/>
      <c r="AT79" s="843"/>
      <c r="AU79" s="843"/>
      <c r="AV79" s="843"/>
      <c r="AW79" s="843"/>
      <c r="AX79" s="843"/>
      <c r="AY79" s="843"/>
      <c r="AZ79" s="845"/>
      <c r="BA79" s="845"/>
      <c r="BB79" s="845"/>
      <c r="BC79" s="845"/>
      <c r="BD79" s="846"/>
      <c r="BE79" s="235"/>
      <c r="BF79" s="235"/>
      <c r="BG79" s="235"/>
      <c r="BH79" s="235"/>
      <c r="BI79" s="235"/>
      <c r="BJ79" s="224"/>
      <c r="BK79" s="224"/>
      <c r="BL79" s="224"/>
      <c r="BM79" s="224"/>
      <c r="BN79" s="224"/>
      <c r="BO79" s="235"/>
      <c r="BP79" s="235"/>
      <c r="BQ79" s="232">
        <v>73</v>
      </c>
      <c r="BR79" s="237"/>
      <c r="BS79" s="874"/>
      <c r="BT79" s="875"/>
      <c r="BU79" s="875"/>
      <c r="BV79" s="875"/>
      <c r="BW79" s="875"/>
      <c r="BX79" s="875"/>
      <c r="BY79" s="875"/>
      <c r="BZ79" s="875"/>
      <c r="CA79" s="875"/>
      <c r="CB79" s="875"/>
      <c r="CC79" s="875"/>
      <c r="CD79" s="875"/>
      <c r="CE79" s="875"/>
      <c r="CF79" s="875"/>
      <c r="CG79" s="880"/>
      <c r="CH79" s="877"/>
      <c r="CI79" s="878"/>
      <c r="CJ79" s="878"/>
      <c r="CK79" s="878"/>
      <c r="CL79" s="879"/>
      <c r="CM79" s="877"/>
      <c r="CN79" s="878"/>
      <c r="CO79" s="878"/>
      <c r="CP79" s="878"/>
      <c r="CQ79" s="879"/>
      <c r="CR79" s="877"/>
      <c r="CS79" s="878"/>
      <c r="CT79" s="878"/>
      <c r="CU79" s="878"/>
      <c r="CV79" s="879"/>
      <c r="CW79" s="877"/>
      <c r="CX79" s="878"/>
      <c r="CY79" s="878"/>
      <c r="CZ79" s="878"/>
      <c r="DA79" s="879"/>
      <c r="DB79" s="877"/>
      <c r="DC79" s="878"/>
      <c r="DD79" s="878"/>
      <c r="DE79" s="878"/>
      <c r="DF79" s="879"/>
      <c r="DG79" s="877"/>
      <c r="DH79" s="878"/>
      <c r="DI79" s="878"/>
      <c r="DJ79" s="878"/>
      <c r="DK79" s="879"/>
      <c r="DL79" s="877"/>
      <c r="DM79" s="878"/>
      <c r="DN79" s="878"/>
      <c r="DO79" s="878"/>
      <c r="DP79" s="879"/>
      <c r="DQ79" s="877"/>
      <c r="DR79" s="878"/>
      <c r="DS79" s="878"/>
      <c r="DT79" s="878"/>
      <c r="DU79" s="879"/>
      <c r="DV79" s="874"/>
      <c r="DW79" s="875"/>
      <c r="DX79" s="875"/>
      <c r="DY79" s="875"/>
      <c r="DZ79" s="876"/>
      <c r="EA79" s="224"/>
    </row>
    <row r="80" spans="1:131" ht="26.25" customHeight="1" x14ac:dyDescent="0.15">
      <c r="A80" s="232">
        <v>13</v>
      </c>
      <c r="B80" s="888"/>
      <c r="C80" s="889"/>
      <c r="D80" s="889"/>
      <c r="E80" s="889"/>
      <c r="F80" s="889"/>
      <c r="G80" s="889"/>
      <c r="H80" s="889"/>
      <c r="I80" s="889"/>
      <c r="J80" s="889"/>
      <c r="K80" s="889"/>
      <c r="L80" s="889"/>
      <c r="M80" s="889"/>
      <c r="N80" s="889"/>
      <c r="O80" s="889"/>
      <c r="P80" s="890"/>
      <c r="Q80" s="891"/>
      <c r="R80" s="843"/>
      <c r="S80" s="843"/>
      <c r="T80" s="843"/>
      <c r="U80" s="843"/>
      <c r="V80" s="843"/>
      <c r="W80" s="843"/>
      <c r="X80" s="843"/>
      <c r="Y80" s="843"/>
      <c r="Z80" s="843"/>
      <c r="AA80" s="843"/>
      <c r="AB80" s="843"/>
      <c r="AC80" s="843"/>
      <c r="AD80" s="843"/>
      <c r="AE80" s="843"/>
      <c r="AF80" s="843"/>
      <c r="AG80" s="843"/>
      <c r="AH80" s="843"/>
      <c r="AI80" s="843"/>
      <c r="AJ80" s="843"/>
      <c r="AK80" s="843"/>
      <c r="AL80" s="843"/>
      <c r="AM80" s="843"/>
      <c r="AN80" s="843"/>
      <c r="AO80" s="843"/>
      <c r="AP80" s="843"/>
      <c r="AQ80" s="843"/>
      <c r="AR80" s="843"/>
      <c r="AS80" s="843"/>
      <c r="AT80" s="843"/>
      <c r="AU80" s="843"/>
      <c r="AV80" s="843"/>
      <c r="AW80" s="843"/>
      <c r="AX80" s="843"/>
      <c r="AY80" s="843"/>
      <c r="AZ80" s="845"/>
      <c r="BA80" s="845"/>
      <c r="BB80" s="845"/>
      <c r="BC80" s="845"/>
      <c r="BD80" s="846"/>
      <c r="BE80" s="235"/>
      <c r="BF80" s="235"/>
      <c r="BG80" s="235"/>
      <c r="BH80" s="235"/>
      <c r="BI80" s="235"/>
      <c r="BJ80" s="235"/>
      <c r="BK80" s="235"/>
      <c r="BL80" s="235"/>
      <c r="BM80" s="235"/>
      <c r="BN80" s="235"/>
      <c r="BO80" s="235"/>
      <c r="BP80" s="235"/>
      <c r="BQ80" s="232">
        <v>74</v>
      </c>
      <c r="BR80" s="237"/>
      <c r="BS80" s="874"/>
      <c r="BT80" s="875"/>
      <c r="BU80" s="875"/>
      <c r="BV80" s="875"/>
      <c r="BW80" s="875"/>
      <c r="BX80" s="875"/>
      <c r="BY80" s="875"/>
      <c r="BZ80" s="875"/>
      <c r="CA80" s="875"/>
      <c r="CB80" s="875"/>
      <c r="CC80" s="875"/>
      <c r="CD80" s="875"/>
      <c r="CE80" s="875"/>
      <c r="CF80" s="875"/>
      <c r="CG80" s="880"/>
      <c r="CH80" s="877"/>
      <c r="CI80" s="878"/>
      <c r="CJ80" s="878"/>
      <c r="CK80" s="878"/>
      <c r="CL80" s="879"/>
      <c r="CM80" s="877"/>
      <c r="CN80" s="878"/>
      <c r="CO80" s="878"/>
      <c r="CP80" s="878"/>
      <c r="CQ80" s="879"/>
      <c r="CR80" s="877"/>
      <c r="CS80" s="878"/>
      <c r="CT80" s="878"/>
      <c r="CU80" s="878"/>
      <c r="CV80" s="879"/>
      <c r="CW80" s="877"/>
      <c r="CX80" s="878"/>
      <c r="CY80" s="878"/>
      <c r="CZ80" s="878"/>
      <c r="DA80" s="879"/>
      <c r="DB80" s="877"/>
      <c r="DC80" s="878"/>
      <c r="DD80" s="878"/>
      <c r="DE80" s="878"/>
      <c r="DF80" s="879"/>
      <c r="DG80" s="877"/>
      <c r="DH80" s="878"/>
      <c r="DI80" s="878"/>
      <c r="DJ80" s="878"/>
      <c r="DK80" s="879"/>
      <c r="DL80" s="877"/>
      <c r="DM80" s="878"/>
      <c r="DN80" s="878"/>
      <c r="DO80" s="878"/>
      <c r="DP80" s="879"/>
      <c r="DQ80" s="877"/>
      <c r="DR80" s="878"/>
      <c r="DS80" s="878"/>
      <c r="DT80" s="878"/>
      <c r="DU80" s="879"/>
      <c r="DV80" s="874"/>
      <c r="DW80" s="875"/>
      <c r="DX80" s="875"/>
      <c r="DY80" s="875"/>
      <c r="DZ80" s="876"/>
      <c r="EA80" s="224"/>
    </row>
    <row r="81" spans="1:131" ht="26.25" customHeight="1" x14ac:dyDescent="0.15">
      <c r="A81" s="232">
        <v>14</v>
      </c>
      <c r="B81" s="888"/>
      <c r="C81" s="889"/>
      <c r="D81" s="889"/>
      <c r="E81" s="889"/>
      <c r="F81" s="889"/>
      <c r="G81" s="889"/>
      <c r="H81" s="889"/>
      <c r="I81" s="889"/>
      <c r="J81" s="889"/>
      <c r="K81" s="889"/>
      <c r="L81" s="889"/>
      <c r="M81" s="889"/>
      <c r="N81" s="889"/>
      <c r="O81" s="889"/>
      <c r="P81" s="890"/>
      <c r="Q81" s="891"/>
      <c r="R81" s="843"/>
      <c r="S81" s="843"/>
      <c r="T81" s="843"/>
      <c r="U81" s="843"/>
      <c r="V81" s="843"/>
      <c r="W81" s="843"/>
      <c r="X81" s="843"/>
      <c r="Y81" s="843"/>
      <c r="Z81" s="843"/>
      <c r="AA81" s="843"/>
      <c r="AB81" s="843"/>
      <c r="AC81" s="843"/>
      <c r="AD81" s="843"/>
      <c r="AE81" s="843"/>
      <c r="AF81" s="843"/>
      <c r="AG81" s="843"/>
      <c r="AH81" s="843"/>
      <c r="AI81" s="843"/>
      <c r="AJ81" s="843"/>
      <c r="AK81" s="843"/>
      <c r="AL81" s="843"/>
      <c r="AM81" s="843"/>
      <c r="AN81" s="843"/>
      <c r="AO81" s="843"/>
      <c r="AP81" s="843"/>
      <c r="AQ81" s="843"/>
      <c r="AR81" s="843"/>
      <c r="AS81" s="843"/>
      <c r="AT81" s="843"/>
      <c r="AU81" s="843"/>
      <c r="AV81" s="843"/>
      <c r="AW81" s="843"/>
      <c r="AX81" s="843"/>
      <c r="AY81" s="843"/>
      <c r="AZ81" s="845"/>
      <c r="BA81" s="845"/>
      <c r="BB81" s="845"/>
      <c r="BC81" s="845"/>
      <c r="BD81" s="846"/>
      <c r="BE81" s="235"/>
      <c r="BF81" s="235"/>
      <c r="BG81" s="235"/>
      <c r="BH81" s="235"/>
      <c r="BI81" s="235"/>
      <c r="BJ81" s="235"/>
      <c r="BK81" s="235"/>
      <c r="BL81" s="235"/>
      <c r="BM81" s="235"/>
      <c r="BN81" s="235"/>
      <c r="BO81" s="235"/>
      <c r="BP81" s="235"/>
      <c r="BQ81" s="232">
        <v>75</v>
      </c>
      <c r="BR81" s="237"/>
      <c r="BS81" s="874"/>
      <c r="BT81" s="875"/>
      <c r="BU81" s="875"/>
      <c r="BV81" s="875"/>
      <c r="BW81" s="875"/>
      <c r="BX81" s="875"/>
      <c r="BY81" s="875"/>
      <c r="BZ81" s="875"/>
      <c r="CA81" s="875"/>
      <c r="CB81" s="875"/>
      <c r="CC81" s="875"/>
      <c r="CD81" s="875"/>
      <c r="CE81" s="875"/>
      <c r="CF81" s="875"/>
      <c r="CG81" s="880"/>
      <c r="CH81" s="877"/>
      <c r="CI81" s="878"/>
      <c r="CJ81" s="878"/>
      <c r="CK81" s="878"/>
      <c r="CL81" s="879"/>
      <c r="CM81" s="877"/>
      <c r="CN81" s="878"/>
      <c r="CO81" s="878"/>
      <c r="CP81" s="878"/>
      <c r="CQ81" s="879"/>
      <c r="CR81" s="877"/>
      <c r="CS81" s="878"/>
      <c r="CT81" s="878"/>
      <c r="CU81" s="878"/>
      <c r="CV81" s="879"/>
      <c r="CW81" s="877"/>
      <c r="CX81" s="878"/>
      <c r="CY81" s="878"/>
      <c r="CZ81" s="878"/>
      <c r="DA81" s="879"/>
      <c r="DB81" s="877"/>
      <c r="DC81" s="878"/>
      <c r="DD81" s="878"/>
      <c r="DE81" s="878"/>
      <c r="DF81" s="879"/>
      <c r="DG81" s="877"/>
      <c r="DH81" s="878"/>
      <c r="DI81" s="878"/>
      <c r="DJ81" s="878"/>
      <c r="DK81" s="879"/>
      <c r="DL81" s="877"/>
      <c r="DM81" s="878"/>
      <c r="DN81" s="878"/>
      <c r="DO81" s="878"/>
      <c r="DP81" s="879"/>
      <c r="DQ81" s="877"/>
      <c r="DR81" s="878"/>
      <c r="DS81" s="878"/>
      <c r="DT81" s="878"/>
      <c r="DU81" s="879"/>
      <c r="DV81" s="874"/>
      <c r="DW81" s="875"/>
      <c r="DX81" s="875"/>
      <c r="DY81" s="875"/>
      <c r="DZ81" s="876"/>
      <c r="EA81" s="224"/>
    </row>
    <row r="82" spans="1:131" ht="26.25" customHeight="1" x14ac:dyDescent="0.15">
      <c r="A82" s="232">
        <v>15</v>
      </c>
      <c r="B82" s="888"/>
      <c r="C82" s="889"/>
      <c r="D82" s="889"/>
      <c r="E82" s="889"/>
      <c r="F82" s="889"/>
      <c r="G82" s="889"/>
      <c r="H82" s="889"/>
      <c r="I82" s="889"/>
      <c r="J82" s="889"/>
      <c r="K82" s="889"/>
      <c r="L82" s="889"/>
      <c r="M82" s="889"/>
      <c r="N82" s="889"/>
      <c r="O82" s="889"/>
      <c r="P82" s="890"/>
      <c r="Q82" s="891"/>
      <c r="R82" s="843"/>
      <c r="S82" s="843"/>
      <c r="T82" s="843"/>
      <c r="U82" s="843"/>
      <c r="V82" s="843"/>
      <c r="W82" s="843"/>
      <c r="X82" s="843"/>
      <c r="Y82" s="843"/>
      <c r="Z82" s="843"/>
      <c r="AA82" s="843"/>
      <c r="AB82" s="843"/>
      <c r="AC82" s="843"/>
      <c r="AD82" s="843"/>
      <c r="AE82" s="843"/>
      <c r="AF82" s="843"/>
      <c r="AG82" s="843"/>
      <c r="AH82" s="843"/>
      <c r="AI82" s="843"/>
      <c r="AJ82" s="843"/>
      <c r="AK82" s="843"/>
      <c r="AL82" s="843"/>
      <c r="AM82" s="843"/>
      <c r="AN82" s="843"/>
      <c r="AO82" s="843"/>
      <c r="AP82" s="843"/>
      <c r="AQ82" s="843"/>
      <c r="AR82" s="843"/>
      <c r="AS82" s="843"/>
      <c r="AT82" s="843"/>
      <c r="AU82" s="843"/>
      <c r="AV82" s="843"/>
      <c r="AW82" s="843"/>
      <c r="AX82" s="843"/>
      <c r="AY82" s="843"/>
      <c r="AZ82" s="845"/>
      <c r="BA82" s="845"/>
      <c r="BB82" s="845"/>
      <c r="BC82" s="845"/>
      <c r="BD82" s="846"/>
      <c r="BE82" s="235"/>
      <c r="BF82" s="235"/>
      <c r="BG82" s="235"/>
      <c r="BH82" s="235"/>
      <c r="BI82" s="235"/>
      <c r="BJ82" s="235"/>
      <c r="BK82" s="235"/>
      <c r="BL82" s="235"/>
      <c r="BM82" s="235"/>
      <c r="BN82" s="235"/>
      <c r="BO82" s="235"/>
      <c r="BP82" s="235"/>
      <c r="BQ82" s="232">
        <v>76</v>
      </c>
      <c r="BR82" s="237"/>
      <c r="BS82" s="874"/>
      <c r="BT82" s="875"/>
      <c r="BU82" s="875"/>
      <c r="BV82" s="875"/>
      <c r="BW82" s="875"/>
      <c r="BX82" s="875"/>
      <c r="BY82" s="875"/>
      <c r="BZ82" s="875"/>
      <c r="CA82" s="875"/>
      <c r="CB82" s="875"/>
      <c r="CC82" s="875"/>
      <c r="CD82" s="875"/>
      <c r="CE82" s="875"/>
      <c r="CF82" s="875"/>
      <c r="CG82" s="880"/>
      <c r="CH82" s="877"/>
      <c r="CI82" s="878"/>
      <c r="CJ82" s="878"/>
      <c r="CK82" s="878"/>
      <c r="CL82" s="879"/>
      <c r="CM82" s="877"/>
      <c r="CN82" s="878"/>
      <c r="CO82" s="878"/>
      <c r="CP82" s="878"/>
      <c r="CQ82" s="879"/>
      <c r="CR82" s="877"/>
      <c r="CS82" s="878"/>
      <c r="CT82" s="878"/>
      <c r="CU82" s="878"/>
      <c r="CV82" s="879"/>
      <c r="CW82" s="877"/>
      <c r="CX82" s="878"/>
      <c r="CY82" s="878"/>
      <c r="CZ82" s="878"/>
      <c r="DA82" s="879"/>
      <c r="DB82" s="877"/>
      <c r="DC82" s="878"/>
      <c r="DD82" s="878"/>
      <c r="DE82" s="878"/>
      <c r="DF82" s="879"/>
      <c r="DG82" s="877"/>
      <c r="DH82" s="878"/>
      <c r="DI82" s="878"/>
      <c r="DJ82" s="878"/>
      <c r="DK82" s="879"/>
      <c r="DL82" s="877"/>
      <c r="DM82" s="878"/>
      <c r="DN82" s="878"/>
      <c r="DO82" s="878"/>
      <c r="DP82" s="879"/>
      <c r="DQ82" s="877"/>
      <c r="DR82" s="878"/>
      <c r="DS82" s="878"/>
      <c r="DT82" s="878"/>
      <c r="DU82" s="879"/>
      <c r="DV82" s="874"/>
      <c r="DW82" s="875"/>
      <c r="DX82" s="875"/>
      <c r="DY82" s="875"/>
      <c r="DZ82" s="876"/>
      <c r="EA82" s="224"/>
    </row>
    <row r="83" spans="1:131" ht="26.25" customHeight="1" x14ac:dyDescent="0.15">
      <c r="A83" s="232">
        <v>16</v>
      </c>
      <c r="B83" s="888"/>
      <c r="C83" s="889"/>
      <c r="D83" s="889"/>
      <c r="E83" s="889"/>
      <c r="F83" s="889"/>
      <c r="G83" s="889"/>
      <c r="H83" s="889"/>
      <c r="I83" s="889"/>
      <c r="J83" s="889"/>
      <c r="K83" s="889"/>
      <c r="L83" s="889"/>
      <c r="M83" s="889"/>
      <c r="N83" s="889"/>
      <c r="O83" s="889"/>
      <c r="P83" s="890"/>
      <c r="Q83" s="891"/>
      <c r="R83" s="843"/>
      <c r="S83" s="843"/>
      <c r="T83" s="843"/>
      <c r="U83" s="843"/>
      <c r="V83" s="843"/>
      <c r="W83" s="843"/>
      <c r="X83" s="843"/>
      <c r="Y83" s="843"/>
      <c r="Z83" s="843"/>
      <c r="AA83" s="843"/>
      <c r="AB83" s="843"/>
      <c r="AC83" s="843"/>
      <c r="AD83" s="843"/>
      <c r="AE83" s="843"/>
      <c r="AF83" s="843"/>
      <c r="AG83" s="843"/>
      <c r="AH83" s="843"/>
      <c r="AI83" s="843"/>
      <c r="AJ83" s="843"/>
      <c r="AK83" s="843"/>
      <c r="AL83" s="843"/>
      <c r="AM83" s="843"/>
      <c r="AN83" s="843"/>
      <c r="AO83" s="843"/>
      <c r="AP83" s="843"/>
      <c r="AQ83" s="843"/>
      <c r="AR83" s="843"/>
      <c r="AS83" s="843"/>
      <c r="AT83" s="843"/>
      <c r="AU83" s="843"/>
      <c r="AV83" s="843"/>
      <c r="AW83" s="843"/>
      <c r="AX83" s="843"/>
      <c r="AY83" s="843"/>
      <c r="AZ83" s="845"/>
      <c r="BA83" s="845"/>
      <c r="BB83" s="845"/>
      <c r="BC83" s="845"/>
      <c r="BD83" s="846"/>
      <c r="BE83" s="235"/>
      <c r="BF83" s="235"/>
      <c r="BG83" s="235"/>
      <c r="BH83" s="235"/>
      <c r="BI83" s="235"/>
      <c r="BJ83" s="235"/>
      <c r="BK83" s="235"/>
      <c r="BL83" s="235"/>
      <c r="BM83" s="235"/>
      <c r="BN83" s="235"/>
      <c r="BO83" s="235"/>
      <c r="BP83" s="235"/>
      <c r="BQ83" s="232">
        <v>77</v>
      </c>
      <c r="BR83" s="237"/>
      <c r="BS83" s="874"/>
      <c r="BT83" s="875"/>
      <c r="BU83" s="875"/>
      <c r="BV83" s="875"/>
      <c r="BW83" s="875"/>
      <c r="BX83" s="875"/>
      <c r="BY83" s="875"/>
      <c r="BZ83" s="875"/>
      <c r="CA83" s="875"/>
      <c r="CB83" s="875"/>
      <c r="CC83" s="875"/>
      <c r="CD83" s="875"/>
      <c r="CE83" s="875"/>
      <c r="CF83" s="875"/>
      <c r="CG83" s="880"/>
      <c r="CH83" s="877"/>
      <c r="CI83" s="878"/>
      <c r="CJ83" s="878"/>
      <c r="CK83" s="878"/>
      <c r="CL83" s="879"/>
      <c r="CM83" s="877"/>
      <c r="CN83" s="878"/>
      <c r="CO83" s="878"/>
      <c r="CP83" s="878"/>
      <c r="CQ83" s="879"/>
      <c r="CR83" s="877"/>
      <c r="CS83" s="878"/>
      <c r="CT83" s="878"/>
      <c r="CU83" s="878"/>
      <c r="CV83" s="879"/>
      <c r="CW83" s="877"/>
      <c r="CX83" s="878"/>
      <c r="CY83" s="878"/>
      <c r="CZ83" s="878"/>
      <c r="DA83" s="879"/>
      <c r="DB83" s="877"/>
      <c r="DC83" s="878"/>
      <c r="DD83" s="878"/>
      <c r="DE83" s="878"/>
      <c r="DF83" s="879"/>
      <c r="DG83" s="877"/>
      <c r="DH83" s="878"/>
      <c r="DI83" s="878"/>
      <c r="DJ83" s="878"/>
      <c r="DK83" s="879"/>
      <c r="DL83" s="877"/>
      <c r="DM83" s="878"/>
      <c r="DN83" s="878"/>
      <c r="DO83" s="878"/>
      <c r="DP83" s="879"/>
      <c r="DQ83" s="877"/>
      <c r="DR83" s="878"/>
      <c r="DS83" s="878"/>
      <c r="DT83" s="878"/>
      <c r="DU83" s="879"/>
      <c r="DV83" s="874"/>
      <c r="DW83" s="875"/>
      <c r="DX83" s="875"/>
      <c r="DY83" s="875"/>
      <c r="DZ83" s="876"/>
      <c r="EA83" s="224"/>
    </row>
    <row r="84" spans="1:131" ht="26.25" customHeight="1" x14ac:dyDescent="0.15">
      <c r="A84" s="232">
        <v>17</v>
      </c>
      <c r="B84" s="888"/>
      <c r="C84" s="889"/>
      <c r="D84" s="889"/>
      <c r="E84" s="889"/>
      <c r="F84" s="889"/>
      <c r="G84" s="889"/>
      <c r="H84" s="889"/>
      <c r="I84" s="889"/>
      <c r="J84" s="889"/>
      <c r="K84" s="889"/>
      <c r="L84" s="889"/>
      <c r="M84" s="889"/>
      <c r="N84" s="889"/>
      <c r="O84" s="889"/>
      <c r="P84" s="890"/>
      <c r="Q84" s="891"/>
      <c r="R84" s="843"/>
      <c r="S84" s="843"/>
      <c r="T84" s="843"/>
      <c r="U84" s="843"/>
      <c r="V84" s="843"/>
      <c r="W84" s="843"/>
      <c r="X84" s="843"/>
      <c r="Y84" s="843"/>
      <c r="Z84" s="843"/>
      <c r="AA84" s="843"/>
      <c r="AB84" s="843"/>
      <c r="AC84" s="843"/>
      <c r="AD84" s="843"/>
      <c r="AE84" s="843"/>
      <c r="AF84" s="843"/>
      <c r="AG84" s="843"/>
      <c r="AH84" s="843"/>
      <c r="AI84" s="843"/>
      <c r="AJ84" s="843"/>
      <c r="AK84" s="843"/>
      <c r="AL84" s="843"/>
      <c r="AM84" s="843"/>
      <c r="AN84" s="843"/>
      <c r="AO84" s="843"/>
      <c r="AP84" s="843"/>
      <c r="AQ84" s="843"/>
      <c r="AR84" s="843"/>
      <c r="AS84" s="843"/>
      <c r="AT84" s="843"/>
      <c r="AU84" s="843"/>
      <c r="AV84" s="843"/>
      <c r="AW84" s="843"/>
      <c r="AX84" s="843"/>
      <c r="AY84" s="843"/>
      <c r="AZ84" s="845"/>
      <c r="BA84" s="845"/>
      <c r="BB84" s="845"/>
      <c r="BC84" s="845"/>
      <c r="BD84" s="846"/>
      <c r="BE84" s="235"/>
      <c r="BF84" s="235"/>
      <c r="BG84" s="235"/>
      <c r="BH84" s="235"/>
      <c r="BI84" s="235"/>
      <c r="BJ84" s="235"/>
      <c r="BK84" s="235"/>
      <c r="BL84" s="235"/>
      <c r="BM84" s="235"/>
      <c r="BN84" s="235"/>
      <c r="BO84" s="235"/>
      <c r="BP84" s="235"/>
      <c r="BQ84" s="232">
        <v>78</v>
      </c>
      <c r="BR84" s="237"/>
      <c r="BS84" s="874"/>
      <c r="BT84" s="875"/>
      <c r="BU84" s="875"/>
      <c r="BV84" s="875"/>
      <c r="BW84" s="875"/>
      <c r="BX84" s="875"/>
      <c r="BY84" s="875"/>
      <c r="BZ84" s="875"/>
      <c r="CA84" s="875"/>
      <c r="CB84" s="875"/>
      <c r="CC84" s="875"/>
      <c r="CD84" s="875"/>
      <c r="CE84" s="875"/>
      <c r="CF84" s="875"/>
      <c r="CG84" s="880"/>
      <c r="CH84" s="877"/>
      <c r="CI84" s="878"/>
      <c r="CJ84" s="878"/>
      <c r="CK84" s="878"/>
      <c r="CL84" s="879"/>
      <c r="CM84" s="877"/>
      <c r="CN84" s="878"/>
      <c r="CO84" s="878"/>
      <c r="CP84" s="878"/>
      <c r="CQ84" s="879"/>
      <c r="CR84" s="877"/>
      <c r="CS84" s="878"/>
      <c r="CT84" s="878"/>
      <c r="CU84" s="878"/>
      <c r="CV84" s="879"/>
      <c r="CW84" s="877"/>
      <c r="CX84" s="878"/>
      <c r="CY84" s="878"/>
      <c r="CZ84" s="878"/>
      <c r="DA84" s="879"/>
      <c r="DB84" s="877"/>
      <c r="DC84" s="878"/>
      <c r="DD84" s="878"/>
      <c r="DE84" s="878"/>
      <c r="DF84" s="879"/>
      <c r="DG84" s="877"/>
      <c r="DH84" s="878"/>
      <c r="DI84" s="878"/>
      <c r="DJ84" s="878"/>
      <c r="DK84" s="879"/>
      <c r="DL84" s="877"/>
      <c r="DM84" s="878"/>
      <c r="DN84" s="878"/>
      <c r="DO84" s="878"/>
      <c r="DP84" s="879"/>
      <c r="DQ84" s="877"/>
      <c r="DR84" s="878"/>
      <c r="DS84" s="878"/>
      <c r="DT84" s="878"/>
      <c r="DU84" s="879"/>
      <c r="DV84" s="874"/>
      <c r="DW84" s="875"/>
      <c r="DX84" s="875"/>
      <c r="DY84" s="875"/>
      <c r="DZ84" s="876"/>
      <c r="EA84" s="224"/>
    </row>
    <row r="85" spans="1:131" ht="26.25" customHeight="1" x14ac:dyDescent="0.15">
      <c r="A85" s="232">
        <v>18</v>
      </c>
      <c r="B85" s="888"/>
      <c r="C85" s="889"/>
      <c r="D85" s="889"/>
      <c r="E85" s="889"/>
      <c r="F85" s="889"/>
      <c r="G85" s="889"/>
      <c r="H85" s="889"/>
      <c r="I85" s="889"/>
      <c r="J85" s="889"/>
      <c r="K85" s="889"/>
      <c r="L85" s="889"/>
      <c r="M85" s="889"/>
      <c r="N85" s="889"/>
      <c r="O85" s="889"/>
      <c r="P85" s="890"/>
      <c r="Q85" s="891"/>
      <c r="R85" s="843"/>
      <c r="S85" s="843"/>
      <c r="T85" s="843"/>
      <c r="U85" s="843"/>
      <c r="V85" s="843"/>
      <c r="W85" s="843"/>
      <c r="X85" s="843"/>
      <c r="Y85" s="843"/>
      <c r="Z85" s="843"/>
      <c r="AA85" s="843"/>
      <c r="AB85" s="843"/>
      <c r="AC85" s="843"/>
      <c r="AD85" s="843"/>
      <c r="AE85" s="843"/>
      <c r="AF85" s="843"/>
      <c r="AG85" s="843"/>
      <c r="AH85" s="843"/>
      <c r="AI85" s="843"/>
      <c r="AJ85" s="843"/>
      <c r="AK85" s="843"/>
      <c r="AL85" s="843"/>
      <c r="AM85" s="843"/>
      <c r="AN85" s="843"/>
      <c r="AO85" s="843"/>
      <c r="AP85" s="843"/>
      <c r="AQ85" s="843"/>
      <c r="AR85" s="843"/>
      <c r="AS85" s="843"/>
      <c r="AT85" s="843"/>
      <c r="AU85" s="843"/>
      <c r="AV85" s="843"/>
      <c r="AW85" s="843"/>
      <c r="AX85" s="843"/>
      <c r="AY85" s="843"/>
      <c r="AZ85" s="845"/>
      <c r="BA85" s="845"/>
      <c r="BB85" s="845"/>
      <c r="BC85" s="845"/>
      <c r="BD85" s="846"/>
      <c r="BE85" s="235"/>
      <c r="BF85" s="235"/>
      <c r="BG85" s="235"/>
      <c r="BH85" s="235"/>
      <c r="BI85" s="235"/>
      <c r="BJ85" s="235"/>
      <c r="BK85" s="235"/>
      <c r="BL85" s="235"/>
      <c r="BM85" s="235"/>
      <c r="BN85" s="235"/>
      <c r="BO85" s="235"/>
      <c r="BP85" s="235"/>
      <c r="BQ85" s="232">
        <v>79</v>
      </c>
      <c r="BR85" s="237"/>
      <c r="BS85" s="874"/>
      <c r="BT85" s="875"/>
      <c r="BU85" s="875"/>
      <c r="BV85" s="875"/>
      <c r="BW85" s="875"/>
      <c r="BX85" s="875"/>
      <c r="BY85" s="875"/>
      <c r="BZ85" s="875"/>
      <c r="CA85" s="875"/>
      <c r="CB85" s="875"/>
      <c r="CC85" s="875"/>
      <c r="CD85" s="875"/>
      <c r="CE85" s="875"/>
      <c r="CF85" s="875"/>
      <c r="CG85" s="880"/>
      <c r="CH85" s="877"/>
      <c r="CI85" s="878"/>
      <c r="CJ85" s="878"/>
      <c r="CK85" s="878"/>
      <c r="CL85" s="879"/>
      <c r="CM85" s="877"/>
      <c r="CN85" s="878"/>
      <c r="CO85" s="878"/>
      <c r="CP85" s="878"/>
      <c r="CQ85" s="879"/>
      <c r="CR85" s="877"/>
      <c r="CS85" s="878"/>
      <c r="CT85" s="878"/>
      <c r="CU85" s="878"/>
      <c r="CV85" s="879"/>
      <c r="CW85" s="877"/>
      <c r="CX85" s="878"/>
      <c r="CY85" s="878"/>
      <c r="CZ85" s="878"/>
      <c r="DA85" s="879"/>
      <c r="DB85" s="877"/>
      <c r="DC85" s="878"/>
      <c r="DD85" s="878"/>
      <c r="DE85" s="878"/>
      <c r="DF85" s="879"/>
      <c r="DG85" s="877"/>
      <c r="DH85" s="878"/>
      <c r="DI85" s="878"/>
      <c r="DJ85" s="878"/>
      <c r="DK85" s="879"/>
      <c r="DL85" s="877"/>
      <c r="DM85" s="878"/>
      <c r="DN85" s="878"/>
      <c r="DO85" s="878"/>
      <c r="DP85" s="879"/>
      <c r="DQ85" s="877"/>
      <c r="DR85" s="878"/>
      <c r="DS85" s="878"/>
      <c r="DT85" s="878"/>
      <c r="DU85" s="879"/>
      <c r="DV85" s="874"/>
      <c r="DW85" s="875"/>
      <c r="DX85" s="875"/>
      <c r="DY85" s="875"/>
      <c r="DZ85" s="876"/>
      <c r="EA85" s="224"/>
    </row>
    <row r="86" spans="1:131" ht="26.25" customHeight="1" x14ac:dyDescent="0.15">
      <c r="A86" s="232">
        <v>19</v>
      </c>
      <c r="B86" s="888"/>
      <c r="C86" s="889"/>
      <c r="D86" s="889"/>
      <c r="E86" s="889"/>
      <c r="F86" s="889"/>
      <c r="G86" s="889"/>
      <c r="H86" s="889"/>
      <c r="I86" s="889"/>
      <c r="J86" s="889"/>
      <c r="K86" s="889"/>
      <c r="L86" s="889"/>
      <c r="M86" s="889"/>
      <c r="N86" s="889"/>
      <c r="O86" s="889"/>
      <c r="P86" s="890"/>
      <c r="Q86" s="891"/>
      <c r="R86" s="843"/>
      <c r="S86" s="843"/>
      <c r="T86" s="843"/>
      <c r="U86" s="843"/>
      <c r="V86" s="843"/>
      <c r="W86" s="843"/>
      <c r="X86" s="843"/>
      <c r="Y86" s="843"/>
      <c r="Z86" s="843"/>
      <c r="AA86" s="843"/>
      <c r="AB86" s="843"/>
      <c r="AC86" s="843"/>
      <c r="AD86" s="843"/>
      <c r="AE86" s="843"/>
      <c r="AF86" s="843"/>
      <c r="AG86" s="843"/>
      <c r="AH86" s="843"/>
      <c r="AI86" s="843"/>
      <c r="AJ86" s="843"/>
      <c r="AK86" s="843"/>
      <c r="AL86" s="843"/>
      <c r="AM86" s="843"/>
      <c r="AN86" s="843"/>
      <c r="AO86" s="843"/>
      <c r="AP86" s="843"/>
      <c r="AQ86" s="843"/>
      <c r="AR86" s="843"/>
      <c r="AS86" s="843"/>
      <c r="AT86" s="843"/>
      <c r="AU86" s="843"/>
      <c r="AV86" s="843"/>
      <c r="AW86" s="843"/>
      <c r="AX86" s="843"/>
      <c r="AY86" s="843"/>
      <c r="AZ86" s="845"/>
      <c r="BA86" s="845"/>
      <c r="BB86" s="845"/>
      <c r="BC86" s="845"/>
      <c r="BD86" s="846"/>
      <c r="BE86" s="235"/>
      <c r="BF86" s="235"/>
      <c r="BG86" s="235"/>
      <c r="BH86" s="235"/>
      <c r="BI86" s="235"/>
      <c r="BJ86" s="235"/>
      <c r="BK86" s="235"/>
      <c r="BL86" s="235"/>
      <c r="BM86" s="235"/>
      <c r="BN86" s="235"/>
      <c r="BO86" s="235"/>
      <c r="BP86" s="235"/>
      <c r="BQ86" s="232">
        <v>80</v>
      </c>
      <c r="BR86" s="237"/>
      <c r="BS86" s="874"/>
      <c r="BT86" s="875"/>
      <c r="BU86" s="875"/>
      <c r="BV86" s="875"/>
      <c r="BW86" s="875"/>
      <c r="BX86" s="875"/>
      <c r="BY86" s="875"/>
      <c r="BZ86" s="875"/>
      <c r="CA86" s="875"/>
      <c r="CB86" s="875"/>
      <c r="CC86" s="875"/>
      <c r="CD86" s="875"/>
      <c r="CE86" s="875"/>
      <c r="CF86" s="875"/>
      <c r="CG86" s="880"/>
      <c r="CH86" s="877"/>
      <c r="CI86" s="878"/>
      <c r="CJ86" s="878"/>
      <c r="CK86" s="878"/>
      <c r="CL86" s="879"/>
      <c r="CM86" s="877"/>
      <c r="CN86" s="878"/>
      <c r="CO86" s="878"/>
      <c r="CP86" s="878"/>
      <c r="CQ86" s="879"/>
      <c r="CR86" s="877"/>
      <c r="CS86" s="878"/>
      <c r="CT86" s="878"/>
      <c r="CU86" s="878"/>
      <c r="CV86" s="879"/>
      <c r="CW86" s="877"/>
      <c r="CX86" s="878"/>
      <c r="CY86" s="878"/>
      <c r="CZ86" s="878"/>
      <c r="DA86" s="879"/>
      <c r="DB86" s="877"/>
      <c r="DC86" s="878"/>
      <c r="DD86" s="878"/>
      <c r="DE86" s="878"/>
      <c r="DF86" s="879"/>
      <c r="DG86" s="877"/>
      <c r="DH86" s="878"/>
      <c r="DI86" s="878"/>
      <c r="DJ86" s="878"/>
      <c r="DK86" s="879"/>
      <c r="DL86" s="877"/>
      <c r="DM86" s="878"/>
      <c r="DN86" s="878"/>
      <c r="DO86" s="878"/>
      <c r="DP86" s="879"/>
      <c r="DQ86" s="877"/>
      <c r="DR86" s="878"/>
      <c r="DS86" s="878"/>
      <c r="DT86" s="878"/>
      <c r="DU86" s="879"/>
      <c r="DV86" s="874"/>
      <c r="DW86" s="875"/>
      <c r="DX86" s="875"/>
      <c r="DY86" s="875"/>
      <c r="DZ86" s="876"/>
      <c r="EA86" s="224"/>
    </row>
    <row r="87" spans="1:131" ht="26.25" customHeight="1" x14ac:dyDescent="0.15">
      <c r="A87" s="238">
        <v>20</v>
      </c>
      <c r="B87" s="893"/>
      <c r="C87" s="894"/>
      <c r="D87" s="894"/>
      <c r="E87" s="894"/>
      <c r="F87" s="894"/>
      <c r="G87" s="894"/>
      <c r="H87" s="894"/>
      <c r="I87" s="894"/>
      <c r="J87" s="894"/>
      <c r="K87" s="894"/>
      <c r="L87" s="894"/>
      <c r="M87" s="894"/>
      <c r="N87" s="894"/>
      <c r="O87" s="894"/>
      <c r="P87" s="895"/>
      <c r="Q87" s="896"/>
      <c r="R87" s="897"/>
      <c r="S87" s="897"/>
      <c r="T87" s="897"/>
      <c r="U87" s="897"/>
      <c r="V87" s="897"/>
      <c r="W87" s="897"/>
      <c r="X87" s="897"/>
      <c r="Y87" s="897"/>
      <c r="Z87" s="897"/>
      <c r="AA87" s="897"/>
      <c r="AB87" s="897"/>
      <c r="AC87" s="897"/>
      <c r="AD87" s="897"/>
      <c r="AE87" s="897"/>
      <c r="AF87" s="897"/>
      <c r="AG87" s="897"/>
      <c r="AH87" s="897"/>
      <c r="AI87" s="897"/>
      <c r="AJ87" s="897"/>
      <c r="AK87" s="897"/>
      <c r="AL87" s="897"/>
      <c r="AM87" s="897"/>
      <c r="AN87" s="897"/>
      <c r="AO87" s="897"/>
      <c r="AP87" s="897"/>
      <c r="AQ87" s="897"/>
      <c r="AR87" s="897"/>
      <c r="AS87" s="897"/>
      <c r="AT87" s="897"/>
      <c r="AU87" s="897"/>
      <c r="AV87" s="897"/>
      <c r="AW87" s="897"/>
      <c r="AX87" s="897"/>
      <c r="AY87" s="897"/>
      <c r="AZ87" s="898"/>
      <c r="BA87" s="898"/>
      <c r="BB87" s="898"/>
      <c r="BC87" s="898"/>
      <c r="BD87" s="899"/>
      <c r="BE87" s="235"/>
      <c r="BF87" s="235"/>
      <c r="BG87" s="235"/>
      <c r="BH87" s="235"/>
      <c r="BI87" s="235"/>
      <c r="BJ87" s="235"/>
      <c r="BK87" s="235"/>
      <c r="BL87" s="235"/>
      <c r="BM87" s="235"/>
      <c r="BN87" s="235"/>
      <c r="BO87" s="235"/>
      <c r="BP87" s="235"/>
      <c r="BQ87" s="232">
        <v>81</v>
      </c>
      <c r="BR87" s="237"/>
      <c r="BS87" s="874"/>
      <c r="BT87" s="875"/>
      <c r="BU87" s="875"/>
      <c r="BV87" s="875"/>
      <c r="BW87" s="875"/>
      <c r="BX87" s="875"/>
      <c r="BY87" s="875"/>
      <c r="BZ87" s="875"/>
      <c r="CA87" s="875"/>
      <c r="CB87" s="875"/>
      <c r="CC87" s="875"/>
      <c r="CD87" s="875"/>
      <c r="CE87" s="875"/>
      <c r="CF87" s="875"/>
      <c r="CG87" s="880"/>
      <c r="CH87" s="877"/>
      <c r="CI87" s="878"/>
      <c r="CJ87" s="878"/>
      <c r="CK87" s="878"/>
      <c r="CL87" s="879"/>
      <c r="CM87" s="877"/>
      <c r="CN87" s="878"/>
      <c r="CO87" s="878"/>
      <c r="CP87" s="878"/>
      <c r="CQ87" s="879"/>
      <c r="CR87" s="877"/>
      <c r="CS87" s="878"/>
      <c r="CT87" s="878"/>
      <c r="CU87" s="878"/>
      <c r="CV87" s="879"/>
      <c r="CW87" s="877"/>
      <c r="CX87" s="878"/>
      <c r="CY87" s="878"/>
      <c r="CZ87" s="878"/>
      <c r="DA87" s="879"/>
      <c r="DB87" s="877"/>
      <c r="DC87" s="878"/>
      <c r="DD87" s="878"/>
      <c r="DE87" s="878"/>
      <c r="DF87" s="879"/>
      <c r="DG87" s="877"/>
      <c r="DH87" s="878"/>
      <c r="DI87" s="878"/>
      <c r="DJ87" s="878"/>
      <c r="DK87" s="879"/>
      <c r="DL87" s="877"/>
      <c r="DM87" s="878"/>
      <c r="DN87" s="878"/>
      <c r="DO87" s="878"/>
      <c r="DP87" s="879"/>
      <c r="DQ87" s="877"/>
      <c r="DR87" s="878"/>
      <c r="DS87" s="878"/>
      <c r="DT87" s="878"/>
      <c r="DU87" s="879"/>
      <c r="DV87" s="874"/>
      <c r="DW87" s="875"/>
      <c r="DX87" s="875"/>
      <c r="DY87" s="875"/>
      <c r="DZ87" s="876"/>
      <c r="EA87" s="224"/>
    </row>
    <row r="88" spans="1:131" ht="26.25" customHeight="1" thickBot="1" x14ac:dyDescent="0.2">
      <c r="A88" s="234" t="s">
        <v>377</v>
      </c>
      <c r="B88" s="802" t="s">
        <v>401</v>
      </c>
      <c r="C88" s="803"/>
      <c r="D88" s="803"/>
      <c r="E88" s="803"/>
      <c r="F88" s="803"/>
      <c r="G88" s="803"/>
      <c r="H88" s="803"/>
      <c r="I88" s="803"/>
      <c r="J88" s="803"/>
      <c r="K88" s="803"/>
      <c r="L88" s="803"/>
      <c r="M88" s="803"/>
      <c r="N88" s="803"/>
      <c r="O88" s="803"/>
      <c r="P88" s="804"/>
      <c r="Q88" s="855"/>
      <c r="R88" s="856"/>
      <c r="S88" s="856"/>
      <c r="T88" s="856"/>
      <c r="U88" s="856"/>
      <c r="V88" s="856"/>
      <c r="W88" s="856"/>
      <c r="X88" s="856"/>
      <c r="Y88" s="856"/>
      <c r="Z88" s="856"/>
      <c r="AA88" s="856"/>
      <c r="AB88" s="856"/>
      <c r="AC88" s="856"/>
      <c r="AD88" s="856"/>
      <c r="AE88" s="856"/>
      <c r="AF88" s="859">
        <f>SUM(AF68:AJ87)</f>
        <v>3642</v>
      </c>
      <c r="AG88" s="859"/>
      <c r="AH88" s="859"/>
      <c r="AI88" s="859"/>
      <c r="AJ88" s="859"/>
      <c r="AK88" s="856"/>
      <c r="AL88" s="856"/>
      <c r="AM88" s="856"/>
      <c r="AN88" s="856"/>
      <c r="AO88" s="856"/>
      <c r="AP88" s="859">
        <f>SUM(AP68:AT87)</f>
        <v>869</v>
      </c>
      <c r="AQ88" s="859"/>
      <c r="AR88" s="859"/>
      <c r="AS88" s="859"/>
      <c r="AT88" s="859"/>
      <c r="AU88" s="859">
        <f>SUM(AU68:AY87)</f>
        <v>69</v>
      </c>
      <c r="AV88" s="859"/>
      <c r="AW88" s="859"/>
      <c r="AX88" s="859"/>
      <c r="AY88" s="859"/>
      <c r="AZ88" s="864"/>
      <c r="BA88" s="864"/>
      <c r="BB88" s="864"/>
      <c r="BC88" s="864"/>
      <c r="BD88" s="865"/>
      <c r="BE88" s="235"/>
      <c r="BF88" s="235"/>
      <c r="BG88" s="235"/>
      <c r="BH88" s="235"/>
      <c r="BI88" s="235"/>
      <c r="BJ88" s="235"/>
      <c r="BK88" s="235"/>
      <c r="BL88" s="235"/>
      <c r="BM88" s="235"/>
      <c r="BN88" s="235"/>
      <c r="BO88" s="235"/>
      <c r="BP88" s="235"/>
      <c r="BQ88" s="232">
        <v>82</v>
      </c>
      <c r="BR88" s="237"/>
      <c r="BS88" s="874"/>
      <c r="BT88" s="875"/>
      <c r="BU88" s="875"/>
      <c r="BV88" s="875"/>
      <c r="BW88" s="875"/>
      <c r="BX88" s="875"/>
      <c r="BY88" s="875"/>
      <c r="BZ88" s="875"/>
      <c r="CA88" s="875"/>
      <c r="CB88" s="875"/>
      <c r="CC88" s="875"/>
      <c r="CD88" s="875"/>
      <c r="CE88" s="875"/>
      <c r="CF88" s="875"/>
      <c r="CG88" s="880"/>
      <c r="CH88" s="877"/>
      <c r="CI88" s="878"/>
      <c r="CJ88" s="878"/>
      <c r="CK88" s="878"/>
      <c r="CL88" s="879"/>
      <c r="CM88" s="877"/>
      <c r="CN88" s="878"/>
      <c r="CO88" s="878"/>
      <c r="CP88" s="878"/>
      <c r="CQ88" s="879"/>
      <c r="CR88" s="877"/>
      <c r="CS88" s="878"/>
      <c r="CT88" s="878"/>
      <c r="CU88" s="878"/>
      <c r="CV88" s="879"/>
      <c r="CW88" s="877"/>
      <c r="CX88" s="878"/>
      <c r="CY88" s="878"/>
      <c r="CZ88" s="878"/>
      <c r="DA88" s="879"/>
      <c r="DB88" s="877"/>
      <c r="DC88" s="878"/>
      <c r="DD88" s="878"/>
      <c r="DE88" s="878"/>
      <c r="DF88" s="879"/>
      <c r="DG88" s="877"/>
      <c r="DH88" s="878"/>
      <c r="DI88" s="878"/>
      <c r="DJ88" s="878"/>
      <c r="DK88" s="879"/>
      <c r="DL88" s="877"/>
      <c r="DM88" s="878"/>
      <c r="DN88" s="878"/>
      <c r="DO88" s="878"/>
      <c r="DP88" s="879"/>
      <c r="DQ88" s="877"/>
      <c r="DR88" s="878"/>
      <c r="DS88" s="878"/>
      <c r="DT88" s="878"/>
      <c r="DU88" s="879"/>
      <c r="DV88" s="874"/>
      <c r="DW88" s="875"/>
      <c r="DX88" s="875"/>
      <c r="DY88" s="875"/>
      <c r="DZ88" s="876"/>
      <c r="EA88" s="224"/>
    </row>
    <row r="89" spans="1:131" ht="26.25" hidden="1" customHeight="1" x14ac:dyDescent="0.15">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874"/>
      <c r="BT89" s="875"/>
      <c r="BU89" s="875"/>
      <c r="BV89" s="875"/>
      <c r="BW89" s="875"/>
      <c r="BX89" s="875"/>
      <c r="BY89" s="875"/>
      <c r="BZ89" s="875"/>
      <c r="CA89" s="875"/>
      <c r="CB89" s="875"/>
      <c r="CC89" s="875"/>
      <c r="CD89" s="875"/>
      <c r="CE89" s="875"/>
      <c r="CF89" s="875"/>
      <c r="CG89" s="880"/>
      <c r="CH89" s="877"/>
      <c r="CI89" s="878"/>
      <c r="CJ89" s="878"/>
      <c r="CK89" s="878"/>
      <c r="CL89" s="879"/>
      <c r="CM89" s="877"/>
      <c r="CN89" s="878"/>
      <c r="CO89" s="878"/>
      <c r="CP89" s="878"/>
      <c r="CQ89" s="879"/>
      <c r="CR89" s="877"/>
      <c r="CS89" s="878"/>
      <c r="CT89" s="878"/>
      <c r="CU89" s="878"/>
      <c r="CV89" s="879"/>
      <c r="CW89" s="877"/>
      <c r="CX89" s="878"/>
      <c r="CY89" s="878"/>
      <c r="CZ89" s="878"/>
      <c r="DA89" s="879"/>
      <c r="DB89" s="877"/>
      <c r="DC89" s="878"/>
      <c r="DD89" s="878"/>
      <c r="DE89" s="878"/>
      <c r="DF89" s="879"/>
      <c r="DG89" s="877"/>
      <c r="DH89" s="878"/>
      <c r="DI89" s="878"/>
      <c r="DJ89" s="878"/>
      <c r="DK89" s="879"/>
      <c r="DL89" s="877"/>
      <c r="DM89" s="878"/>
      <c r="DN89" s="878"/>
      <c r="DO89" s="878"/>
      <c r="DP89" s="879"/>
      <c r="DQ89" s="877"/>
      <c r="DR89" s="878"/>
      <c r="DS89" s="878"/>
      <c r="DT89" s="878"/>
      <c r="DU89" s="879"/>
      <c r="DV89" s="874"/>
      <c r="DW89" s="875"/>
      <c r="DX89" s="875"/>
      <c r="DY89" s="875"/>
      <c r="DZ89" s="876"/>
      <c r="EA89" s="224"/>
    </row>
    <row r="90" spans="1:131" ht="26.25" hidden="1" customHeight="1" x14ac:dyDescent="0.15">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874"/>
      <c r="BT90" s="875"/>
      <c r="BU90" s="875"/>
      <c r="BV90" s="875"/>
      <c r="BW90" s="875"/>
      <c r="BX90" s="875"/>
      <c r="BY90" s="875"/>
      <c r="BZ90" s="875"/>
      <c r="CA90" s="875"/>
      <c r="CB90" s="875"/>
      <c r="CC90" s="875"/>
      <c r="CD90" s="875"/>
      <c r="CE90" s="875"/>
      <c r="CF90" s="875"/>
      <c r="CG90" s="880"/>
      <c r="CH90" s="877"/>
      <c r="CI90" s="878"/>
      <c r="CJ90" s="878"/>
      <c r="CK90" s="878"/>
      <c r="CL90" s="879"/>
      <c r="CM90" s="877"/>
      <c r="CN90" s="878"/>
      <c r="CO90" s="878"/>
      <c r="CP90" s="878"/>
      <c r="CQ90" s="879"/>
      <c r="CR90" s="877"/>
      <c r="CS90" s="878"/>
      <c r="CT90" s="878"/>
      <c r="CU90" s="878"/>
      <c r="CV90" s="879"/>
      <c r="CW90" s="877"/>
      <c r="CX90" s="878"/>
      <c r="CY90" s="878"/>
      <c r="CZ90" s="878"/>
      <c r="DA90" s="879"/>
      <c r="DB90" s="877"/>
      <c r="DC90" s="878"/>
      <c r="DD90" s="878"/>
      <c r="DE90" s="878"/>
      <c r="DF90" s="879"/>
      <c r="DG90" s="877"/>
      <c r="DH90" s="878"/>
      <c r="DI90" s="878"/>
      <c r="DJ90" s="878"/>
      <c r="DK90" s="879"/>
      <c r="DL90" s="877"/>
      <c r="DM90" s="878"/>
      <c r="DN90" s="878"/>
      <c r="DO90" s="878"/>
      <c r="DP90" s="879"/>
      <c r="DQ90" s="877"/>
      <c r="DR90" s="878"/>
      <c r="DS90" s="878"/>
      <c r="DT90" s="878"/>
      <c r="DU90" s="879"/>
      <c r="DV90" s="874"/>
      <c r="DW90" s="875"/>
      <c r="DX90" s="875"/>
      <c r="DY90" s="875"/>
      <c r="DZ90" s="876"/>
      <c r="EA90" s="224"/>
    </row>
    <row r="91" spans="1:131" ht="26.25" hidden="1" customHeight="1" x14ac:dyDescent="0.15">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874"/>
      <c r="BT91" s="875"/>
      <c r="BU91" s="875"/>
      <c r="BV91" s="875"/>
      <c r="BW91" s="875"/>
      <c r="BX91" s="875"/>
      <c r="BY91" s="875"/>
      <c r="BZ91" s="875"/>
      <c r="CA91" s="875"/>
      <c r="CB91" s="875"/>
      <c r="CC91" s="875"/>
      <c r="CD91" s="875"/>
      <c r="CE91" s="875"/>
      <c r="CF91" s="875"/>
      <c r="CG91" s="880"/>
      <c r="CH91" s="877"/>
      <c r="CI91" s="878"/>
      <c r="CJ91" s="878"/>
      <c r="CK91" s="878"/>
      <c r="CL91" s="879"/>
      <c r="CM91" s="877"/>
      <c r="CN91" s="878"/>
      <c r="CO91" s="878"/>
      <c r="CP91" s="878"/>
      <c r="CQ91" s="879"/>
      <c r="CR91" s="877"/>
      <c r="CS91" s="878"/>
      <c r="CT91" s="878"/>
      <c r="CU91" s="878"/>
      <c r="CV91" s="879"/>
      <c r="CW91" s="877"/>
      <c r="CX91" s="878"/>
      <c r="CY91" s="878"/>
      <c r="CZ91" s="878"/>
      <c r="DA91" s="879"/>
      <c r="DB91" s="877"/>
      <c r="DC91" s="878"/>
      <c r="DD91" s="878"/>
      <c r="DE91" s="878"/>
      <c r="DF91" s="879"/>
      <c r="DG91" s="877"/>
      <c r="DH91" s="878"/>
      <c r="DI91" s="878"/>
      <c r="DJ91" s="878"/>
      <c r="DK91" s="879"/>
      <c r="DL91" s="877"/>
      <c r="DM91" s="878"/>
      <c r="DN91" s="878"/>
      <c r="DO91" s="878"/>
      <c r="DP91" s="879"/>
      <c r="DQ91" s="877"/>
      <c r="DR91" s="878"/>
      <c r="DS91" s="878"/>
      <c r="DT91" s="878"/>
      <c r="DU91" s="879"/>
      <c r="DV91" s="874"/>
      <c r="DW91" s="875"/>
      <c r="DX91" s="875"/>
      <c r="DY91" s="875"/>
      <c r="DZ91" s="876"/>
      <c r="EA91" s="224"/>
    </row>
    <row r="92" spans="1:131" ht="26.25" hidden="1" customHeight="1" x14ac:dyDescent="0.15">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874"/>
      <c r="BT92" s="875"/>
      <c r="BU92" s="875"/>
      <c r="BV92" s="875"/>
      <c r="BW92" s="875"/>
      <c r="BX92" s="875"/>
      <c r="BY92" s="875"/>
      <c r="BZ92" s="875"/>
      <c r="CA92" s="875"/>
      <c r="CB92" s="875"/>
      <c r="CC92" s="875"/>
      <c r="CD92" s="875"/>
      <c r="CE92" s="875"/>
      <c r="CF92" s="875"/>
      <c r="CG92" s="880"/>
      <c r="CH92" s="877"/>
      <c r="CI92" s="878"/>
      <c r="CJ92" s="878"/>
      <c r="CK92" s="878"/>
      <c r="CL92" s="879"/>
      <c r="CM92" s="877"/>
      <c r="CN92" s="878"/>
      <c r="CO92" s="878"/>
      <c r="CP92" s="878"/>
      <c r="CQ92" s="879"/>
      <c r="CR92" s="877"/>
      <c r="CS92" s="878"/>
      <c r="CT92" s="878"/>
      <c r="CU92" s="878"/>
      <c r="CV92" s="879"/>
      <c r="CW92" s="877"/>
      <c r="CX92" s="878"/>
      <c r="CY92" s="878"/>
      <c r="CZ92" s="878"/>
      <c r="DA92" s="879"/>
      <c r="DB92" s="877"/>
      <c r="DC92" s="878"/>
      <c r="DD92" s="878"/>
      <c r="DE92" s="878"/>
      <c r="DF92" s="879"/>
      <c r="DG92" s="877"/>
      <c r="DH92" s="878"/>
      <c r="DI92" s="878"/>
      <c r="DJ92" s="878"/>
      <c r="DK92" s="879"/>
      <c r="DL92" s="877"/>
      <c r="DM92" s="878"/>
      <c r="DN92" s="878"/>
      <c r="DO92" s="878"/>
      <c r="DP92" s="879"/>
      <c r="DQ92" s="877"/>
      <c r="DR92" s="878"/>
      <c r="DS92" s="878"/>
      <c r="DT92" s="878"/>
      <c r="DU92" s="879"/>
      <c r="DV92" s="874"/>
      <c r="DW92" s="875"/>
      <c r="DX92" s="875"/>
      <c r="DY92" s="875"/>
      <c r="DZ92" s="876"/>
      <c r="EA92" s="224"/>
    </row>
    <row r="93" spans="1:131" ht="26.25" hidden="1" customHeight="1" x14ac:dyDescent="0.15">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874"/>
      <c r="BT93" s="875"/>
      <c r="BU93" s="875"/>
      <c r="BV93" s="875"/>
      <c r="BW93" s="875"/>
      <c r="BX93" s="875"/>
      <c r="BY93" s="875"/>
      <c r="BZ93" s="875"/>
      <c r="CA93" s="875"/>
      <c r="CB93" s="875"/>
      <c r="CC93" s="875"/>
      <c r="CD93" s="875"/>
      <c r="CE93" s="875"/>
      <c r="CF93" s="875"/>
      <c r="CG93" s="880"/>
      <c r="CH93" s="877"/>
      <c r="CI93" s="878"/>
      <c r="CJ93" s="878"/>
      <c r="CK93" s="878"/>
      <c r="CL93" s="879"/>
      <c r="CM93" s="877"/>
      <c r="CN93" s="878"/>
      <c r="CO93" s="878"/>
      <c r="CP93" s="878"/>
      <c r="CQ93" s="879"/>
      <c r="CR93" s="877"/>
      <c r="CS93" s="878"/>
      <c r="CT93" s="878"/>
      <c r="CU93" s="878"/>
      <c r="CV93" s="879"/>
      <c r="CW93" s="877"/>
      <c r="CX93" s="878"/>
      <c r="CY93" s="878"/>
      <c r="CZ93" s="878"/>
      <c r="DA93" s="879"/>
      <c r="DB93" s="877"/>
      <c r="DC93" s="878"/>
      <c r="DD93" s="878"/>
      <c r="DE93" s="878"/>
      <c r="DF93" s="879"/>
      <c r="DG93" s="877"/>
      <c r="DH93" s="878"/>
      <c r="DI93" s="878"/>
      <c r="DJ93" s="878"/>
      <c r="DK93" s="879"/>
      <c r="DL93" s="877"/>
      <c r="DM93" s="878"/>
      <c r="DN93" s="878"/>
      <c r="DO93" s="878"/>
      <c r="DP93" s="879"/>
      <c r="DQ93" s="877"/>
      <c r="DR93" s="878"/>
      <c r="DS93" s="878"/>
      <c r="DT93" s="878"/>
      <c r="DU93" s="879"/>
      <c r="DV93" s="874"/>
      <c r="DW93" s="875"/>
      <c r="DX93" s="875"/>
      <c r="DY93" s="875"/>
      <c r="DZ93" s="876"/>
      <c r="EA93" s="224"/>
    </row>
    <row r="94" spans="1:131" ht="26.25" hidden="1" customHeight="1" x14ac:dyDescent="0.15">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874"/>
      <c r="BT94" s="875"/>
      <c r="BU94" s="875"/>
      <c r="BV94" s="875"/>
      <c r="BW94" s="875"/>
      <c r="BX94" s="875"/>
      <c r="BY94" s="875"/>
      <c r="BZ94" s="875"/>
      <c r="CA94" s="875"/>
      <c r="CB94" s="875"/>
      <c r="CC94" s="875"/>
      <c r="CD94" s="875"/>
      <c r="CE94" s="875"/>
      <c r="CF94" s="875"/>
      <c r="CG94" s="880"/>
      <c r="CH94" s="877"/>
      <c r="CI94" s="878"/>
      <c r="CJ94" s="878"/>
      <c r="CK94" s="878"/>
      <c r="CL94" s="879"/>
      <c r="CM94" s="877"/>
      <c r="CN94" s="878"/>
      <c r="CO94" s="878"/>
      <c r="CP94" s="878"/>
      <c r="CQ94" s="879"/>
      <c r="CR94" s="877"/>
      <c r="CS94" s="878"/>
      <c r="CT94" s="878"/>
      <c r="CU94" s="878"/>
      <c r="CV94" s="879"/>
      <c r="CW94" s="877"/>
      <c r="CX94" s="878"/>
      <c r="CY94" s="878"/>
      <c r="CZ94" s="878"/>
      <c r="DA94" s="879"/>
      <c r="DB94" s="877"/>
      <c r="DC94" s="878"/>
      <c r="DD94" s="878"/>
      <c r="DE94" s="878"/>
      <c r="DF94" s="879"/>
      <c r="DG94" s="877"/>
      <c r="DH94" s="878"/>
      <c r="DI94" s="878"/>
      <c r="DJ94" s="878"/>
      <c r="DK94" s="879"/>
      <c r="DL94" s="877"/>
      <c r="DM94" s="878"/>
      <c r="DN94" s="878"/>
      <c r="DO94" s="878"/>
      <c r="DP94" s="879"/>
      <c r="DQ94" s="877"/>
      <c r="DR94" s="878"/>
      <c r="DS94" s="878"/>
      <c r="DT94" s="878"/>
      <c r="DU94" s="879"/>
      <c r="DV94" s="874"/>
      <c r="DW94" s="875"/>
      <c r="DX94" s="875"/>
      <c r="DY94" s="875"/>
      <c r="DZ94" s="876"/>
      <c r="EA94" s="224"/>
    </row>
    <row r="95" spans="1:131" ht="26.25" hidden="1" customHeight="1" x14ac:dyDescent="0.15">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874"/>
      <c r="BT95" s="875"/>
      <c r="BU95" s="875"/>
      <c r="BV95" s="875"/>
      <c r="BW95" s="875"/>
      <c r="BX95" s="875"/>
      <c r="BY95" s="875"/>
      <c r="BZ95" s="875"/>
      <c r="CA95" s="875"/>
      <c r="CB95" s="875"/>
      <c r="CC95" s="875"/>
      <c r="CD95" s="875"/>
      <c r="CE95" s="875"/>
      <c r="CF95" s="875"/>
      <c r="CG95" s="880"/>
      <c r="CH95" s="877"/>
      <c r="CI95" s="878"/>
      <c r="CJ95" s="878"/>
      <c r="CK95" s="878"/>
      <c r="CL95" s="879"/>
      <c r="CM95" s="877"/>
      <c r="CN95" s="878"/>
      <c r="CO95" s="878"/>
      <c r="CP95" s="878"/>
      <c r="CQ95" s="879"/>
      <c r="CR95" s="877"/>
      <c r="CS95" s="878"/>
      <c r="CT95" s="878"/>
      <c r="CU95" s="878"/>
      <c r="CV95" s="879"/>
      <c r="CW95" s="877"/>
      <c r="CX95" s="878"/>
      <c r="CY95" s="878"/>
      <c r="CZ95" s="878"/>
      <c r="DA95" s="879"/>
      <c r="DB95" s="877"/>
      <c r="DC95" s="878"/>
      <c r="DD95" s="878"/>
      <c r="DE95" s="878"/>
      <c r="DF95" s="879"/>
      <c r="DG95" s="877"/>
      <c r="DH95" s="878"/>
      <c r="DI95" s="878"/>
      <c r="DJ95" s="878"/>
      <c r="DK95" s="879"/>
      <c r="DL95" s="877"/>
      <c r="DM95" s="878"/>
      <c r="DN95" s="878"/>
      <c r="DO95" s="878"/>
      <c r="DP95" s="879"/>
      <c r="DQ95" s="877"/>
      <c r="DR95" s="878"/>
      <c r="DS95" s="878"/>
      <c r="DT95" s="878"/>
      <c r="DU95" s="879"/>
      <c r="DV95" s="874"/>
      <c r="DW95" s="875"/>
      <c r="DX95" s="875"/>
      <c r="DY95" s="875"/>
      <c r="DZ95" s="876"/>
      <c r="EA95" s="224"/>
    </row>
    <row r="96" spans="1:131" ht="26.25" hidden="1" customHeight="1" x14ac:dyDescent="0.15">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874"/>
      <c r="BT96" s="875"/>
      <c r="BU96" s="875"/>
      <c r="BV96" s="875"/>
      <c r="BW96" s="875"/>
      <c r="BX96" s="875"/>
      <c r="BY96" s="875"/>
      <c r="BZ96" s="875"/>
      <c r="CA96" s="875"/>
      <c r="CB96" s="875"/>
      <c r="CC96" s="875"/>
      <c r="CD96" s="875"/>
      <c r="CE96" s="875"/>
      <c r="CF96" s="875"/>
      <c r="CG96" s="880"/>
      <c r="CH96" s="877"/>
      <c r="CI96" s="878"/>
      <c r="CJ96" s="878"/>
      <c r="CK96" s="878"/>
      <c r="CL96" s="879"/>
      <c r="CM96" s="877"/>
      <c r="CN96" s="878"/>
      <c r="CO96" s="878"/>
      <c r="CP96" s="878"/>
      <c r="CQ96" s="879"/>
      <c r="CR96" s="877"/>
      <c r="CS96" s="878"/>
      <c r="CT96" s="878"/>
      <c r="CU96" s="878"/>
      <c r="CV96" s="879"/>
      <c r="CW96" s="877"/>
      <c r="CX96" s="878"/>
      <c r="CY96" s="878"/>
      <c r="CZ96" s="878"/>
      <c r="DA96" s="879"/>
      <c r="DB96" s="877"/>
      <c r="DC96" s="878"/>
      <c r="DD96" s="878"/>
      <c r="DE96" s="878"/>
      <c r="DF96" s="879"/>
      <c r="DG96" s="877"/>
      <c r="DH96" s="878"/>
      <c r="DI96" s="878"/>
      <c r="DJ96" s="878"/>
      <c r="DK96" s="879"/>
      <c r="DL96" s="877"/>
      <c r="DM96" s="878"/>
      <c r="DN96" s="878"/>
      <c r="DO96" s="878"/>
      <c r="DP96" s="879"/>
      <c r="DQ96" s="877"/>
      <c r="DR96" s="878"/>
      <c r="DS96" s="878"/>
      <c r="DT96" s="878"/>
      <c r="DU96" s="879"/>
      <c r="DV96" s="874"/>
      <c r="DW96" s="875"/>
      <c r="DX96" s="875"/>
      <c r="DY96" s="875"/>
      <c r="DZ96" s="876"/>
      <c r="EA96" s="224"/>
    </row>
    <row r="97" spans="1:131" ht="26.25" hidden="1" customHeight="1" x14ac:dyDescent="0.15">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874"/>
      <c r="BT97" s="875"/>
      <c r="BU97" s="875"/>
      <c r="BV97" s="875"/>
      <c r="BW97" s="875"/>
      <c r="BX97" s="875"/>
      <c r="BY97" s="875"/>
      <c r="BZ97" s="875"/>
      <c r="CA97" s="875"/>
      <c r="CB97" s="875"/>
      <c r="CC97" s="875"/>
      <c r="CD97" s="875"/>
      <c r="CE97" s="875"/>
      <c r="CF97" s="875"/>
      <c r="CG97" s="880"/>
      <c r="CH97" s="877"/>
      <c r="CI97" s="878"/>
      <c r="CJ97" s="878"/>
      <c r="CK97" s="878"/>
      <c r="CL97" s="879"/>
      <c r="CM97" s="877"/>
      <c r="CN97" s="878"/>
      <c r="CO97" s="878"/>
      <c r="CP97" s="878"/>
      <c r="CQ97" s="879"/>
      <c r="CR97" s="877"/>
      <c r="CS97" s="878"/>
      <c r="CT97" s="878"/>
      <c r="CU97" s="878"/>
      <c r="CV97" s="879"/>
      <c r="CW97" s="877"/>
      <c r="CX97" s="878"/>
      <c r="CY97" s="878"/>
      <c r="CZ97" s="878"/>
      <c r="DA97" s="879"/>
      <c r="DB97" s="877"/>
      <c r="DC97" s="878"/>
      <c r="DD97" s="878"/>
      <c r="DE97" s="878"/>
      <c r="DF97" s="879"/>
      <c r="DG97" s="877"/>
      <c r="DH97" s="878"/>
      <c r="DI97" s="878"/>
      <c r="DJ97" s="878"/>
      <c r="DK97" s="879"/>
      <c r="DL97" s="877"/>
      <c r="DM97" s="878"/>
      <c r="DN97" s="878"/>
      <c r="DO97" s="878"/>
      <c r="DP97" s="879"/>
      <c r="DQ97" s="877"/>
      <c r="DR97" s="878"/>
      <c r="DS97" s="878"/>
      <c r="DT97" s="878"/>
      <c r="DU97" s="879"/>
      <c r="DV97" s="874"/>
      <c r="DW97" s="875"/>
      <c r="DX97" s="875"/>
      <c r="DY97" s="875"/>
      <c r="DZ97" s="876"/>
      <c r="EA97" s="224"/>
    </row>
    <row r="98" spans="1:131" ht="26.25" hidden="1" customHeight="1" x14ac:dyDescent="0.15">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874"/>
      <c r="BT98" s="875"/>
      <c r="BU98" s="875"/>
      <c r="BV98" s="875"/>
      <c r="BW98" s="875"/>
      <c r="BX98" s="875"/>
      <c r="BY98" s="875"/>
      <c r="BZ98" s="875"/>
      <c r="CA98" s="875"/>
      <c r="CB98" s="875"/>
      <c r="CC98" s="875"/>
      <c r="CD98" s="875"/>
      <c r="CE98" s="875"/>
      <c r="CF98" s="875"/>
      <c r="CG98" s="880"/>
      <c r="CH98" s="877"/>
      <c r="CI98" s="878"/>
      <c r="CJ98" s="878"/>
      <c r="CK98" s="878"/>
      <c r="CL98" s="879"/>
      <c r="CM98" s="877"/>
      <c r="CN98" s="878"/>
      <c r="CO98" s="878"/>
      <c r="CP98" s="878"/>
      <c r="CQ98" s="879"/>
      <c r="CR98" s="877"/>
      <c r="CS98" s="878"/>
      <c r="CT98" s="878"/>
      <c r="CU98" s="878"/>
      <c r="CV98" s="879"/>
      <c r="CW98" s="877"/>
      <c r="CX98" s="878"/>
      <c r="CY98" s="878"/>
      <c r="CZ98" s="878"/>
      <c r="DA98" s="879"/>
      <c r="DB98" s="877"/>
      <c r="DC98" s="878"/>
      <c r="DD98" s="878"/>
      <c r="DE98" s="878"/>
      <c r="DF98" s="879"/>
      <c r="DG98" s="877"/>
      <c r="DH98" s="878"/>
      <c r="DI98" s="878"/>
      <c r="DJ98" s="878"/>
      <c r="DK98" s="879"/>
      <c r="DL98" s="877"/>
      <c r="DM98" s="878"/>
      <c r="DN98" s="878"/>
      <c r="DO98" s="878"/>
      <c r="DP98" s="879"/>
      <c r="DQ98" s="877"/>
      <c r="DR98" s="878"/>
      <c r="DS98" s="878"/>
      <c r="DT98" s="878"/>
      <c r="DU98" s="879"/>
      <c r="DV98" s="874"/>
      <c r="DW98" s="875"/>
      <c r="DX98" s="875"/>
      <c r="DY98" s="875"/>
      <c r="DZ98" s="876"/>
      <c r="EA98" s="224"/>
    </row>
    <row r="99" spans="1:131" ht="26.25" hidden="1" customHeight="1" x14ac:dyDescent="0.15">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874"/>
      <c r="BT99" s="875"/>
      <c r="BU99" s="875"/>
      <c r="BV99" s="875"/>
      <c r="BW99" s="875"/>
      <c r="BX99" s="875"/>
      <c r="BY99" s="875"/>
      <c r="BZ99" s="875"/>
      <c r="CA99" s="875"/>
      <c r="CB99" s="875"/>
      <c r="CC99" s="875"/>
      <c r="CD99" s="875"/>
      <c r="CE99" s="875"/>
      <c r="CF99" s="875"/>
      <c r="CG99" s="880"/>
      <c r="CH99" s="877"/>
      <c r="CI99" s="878"/>
      <c r="CJ99" s="878"/>
      <c r="CK99" s="878"/>
      <c r="CL99" s="879"/>
      <c r="CM99" s="877"/>
      <c r="CN99" s="878"/>
      <c r="CO99" s="878"/>
      <c r="CP99" s="878"/>
      <c r="CQ99" s="879"/>
      <c r="CR99" s="877"/>
      <c r="CS99" s="878"/>
      <c r="CT99" s="878"/>
      <c r="CU99" s="878"/>
      <c r="CV99" s="879"/>
      <c r="CW99" s="877"/>
      <c r="CX99" s="878"/>
      <c r="CY99" s="878"/>
      <c r="CZ99" s="878"/>
      <c r="DA99" s="879"/>
      <c r="DB99" s="877"/>
      <c r="DC99" s="878"/>
      <c r="DD99" s="878"/>
      <c r="DE99" s="878"/>
      <c r="DF99" s="879"/>
      <c r="DG99" s="877"/>
      <c r="DH99" s="878"/>
      <c r="DI99" s="878"/>
      <c r="DJ99" s="878"/>
      <c r="DK99" s="879"/>
      <c r="DL99" s="877"/>
      <c r="DM99" s="878"/>
      <c r="DN99" s="878"/>
      <c r="DO99" s="878"/>
      <c r="DP99" s="879"/>
      <c r="DQ99" s="877"/>
      <c r="DR99" s="878"/>
      <c r="DS99" s="878"/>
      <c r="DT99" s="878"/>
      <c r="DU99" s="879"/>
      <c r="DV99" s="874"/>
      <c r="DW99" s="875"/>
      <c r="DX99" s="875"/>
      <c r="DY99" s="875"/>
      <c r="DZ99" s="876"/>
      <c r="EA99" s="224"/>
    </row>
    <row r="100" spans="1:131" ht="26.25" hidden="1" customHeight="1" x14ac:dyDescent="0.15">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874"/>
      <c r="BT100" s="875"/>
      <c r="BU100" s="875"/>
      <c r="BV100" s="875"/>
      <c r="BW100" s="875"/>
      <c r="BX100" s="875"/>
      <c r="BY100" s="875"/>
      <c r="BZ100" s="875"/>
      <c r="CA100" s="875"/>
      <c r="CB100" s="875"/>
      <c r="CC100" s="875"/>
      <c r="CD100" s="875"/>
      <c r="CE100" s="875"/>
      <c r="CF100" s="875"/>
      <c r="CG100" s="880"/>
      <c r="CH100" s="877"/>
      <c r="CI100" s="878"/>
      <c r="CJ100" s="878"/>
      <c r="CK100" s="878"/>
      <c r="CL100" s="879"/>
      <c r="CM100" s="877"/>
      <c r="CN100" s="878"/>
      <c r="CO100" s="878"/>
      <c r="CP100" s="878"/>
      <c r="CQ100" s="879"/>
      <c r="CR100" s="877"/>
      <c r="CS100" s="878"/>
      <c r="CT100" s="878"/>
      <c r="CU100" s="878"/>
      <c r="CV100" s="879"/>
      <c r="CW100" s="877"/>
      <c r="CX100" s="878"/>
      <c r="CY100" s="878"/>
      <c r="CZ100" s="878"/>
      <c r="DA100" s="879"/>
      <c r="DB100" s="877"/>
      <c r="DC100" s="878"/>
      <c r="DD100" s="878"/>
      <c r="DE100" s="878"/>
      <c r="DF100" s="879"/>
      <c r="DG100" s="877"/>
      <c r="DH100" s="878"/>
      <c r="DI100" s="878"/>
      <c r="DJ100" s="878"/>
      <c r="DK100" s="879"/>
      <c r="DL100" s="877"/>
      <c r="DM100" s="878"/>
      <c r="DN100" s="878"/>
      <c r="DO100" s="878"/>
      <c r="DP100" s="879"/>
      <c r="DQ100" s="877"/>
      <c r="DR100" s="878"/>
      <c r="DS100" s="878"/>
      <c r="DT100" s="878"/>
      <c r="DU100" s="879"/>
      <c r="DV100" s="874"/>
      <c r="DW100" s="875"/>
      <c r="DX100" s="875"/>
      <c r="DY100" s="875"/>
      <c r="DZ100" s="876"/>
      <c r="EA100" s="224"/>
    </row>
    <row r="101" spans="1:131" ht="26.25" hidden="1" customHeight="1" x14ac:dyDescent="0.15">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874"/>
      <c r="BT101" s="875"/>
      <c r="BU101" s="875"/>
      <c r="BV101" s="875"/>
      <c r="BW101" s="875"/>
      <c r="BX101" s="875"/>
      <c r="BY101" s="875"/>
      <c r="BZ101" s="875"/>
      <c r="CA101" s="875"/>
      <c r="CB101" s="875"/>
      <c r="CC101" s="875"/>
      <c r="CD101" s="875"/>
      <c r="CE101" s="875"/>
      <c r="CF101" s="875"/>
      <c r="CG101" s="880"/>
      <c r="CH101" s="877"/>
      <c r="CI101" s="878"/>
      <c r="CJ101" s="878"/>
      <c r="CK101" s="878"/>
      <c r="CL101" s="879"/>
      <c r="CM101" s="877"/>
      <c r="CN101" s="878"/>
      <c r="CO101" s="878"/>
      <c r="CP101" s="878"/>
      <c r="CQ101" s="879"/>
      <c r="CR101" s="877"/>
      <c r="CS101" s="878"/>
      <c r="CT101" s="878"/>
      <c r="CU101" s="878"/>
      <c r="CV101" s="879"/>
      <c r="CW101" s="877"/>
      <c r="CX101" s="878"/>
      <c r="CY101" s="878"/>
      <c r="CZ101" s="878"/>
      <c r="DA101" s="879"/>
      <c r="DB101" s="877"/>
      <c r="DC101" s="878"/>
      <c r="DD101" s="878"/>
      <c r="DE101" s="878"/>
      <c r="DF101" s="879"/>
      <c r="DG101" s="877"/>
      <c r="DH101" s="878"/>
      <c r="DI101" s="878"/>
      <c r="DJ101" s="878"/>
      <c r="DK101" s="879"/>
      <c r="DL101" s="877"/>
      <c r="DM101" s="878"/>
      <c r="DN101" s="878"/>
      <c r="DO101" s="878"/>
      <c r="DP101" s="879"/>
      <c r="DQ101" s="877"/>
      <c r="DR101" s="878"/>
      <c r="DS101" s="878"/>
      <c r="DT101" s="878"/>
      <c r="DU101" s="879"/>
      <c r="DV101" s="874"/>
      <c r="DW101" s="875"/>
      <c r="DX101" s="875"/>
      <c r="DY101" s="875"/>
      <c r="DZ101" s="876"/>
      <c r="EA101" s="224"/>
    </row>
    <row r="102" spans="1:131" ht="26.25" customHeight="1" thickBot="1" x14ac:dyDescent="0.2">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377</v>
      </c>
      <c r="BR102" s="802" t="s">
        <v>402</v>
      </c>
      <c r="BS102" s="803"/>
      <c r="BT102" s="803"/>
      <c r="BU102" s="803"/>
      <c r="BV102" s="803"/>
      <c r="BW102" s="803"/>
      <c r="BX102" s="803"/>
      <c r="BY102" s="803"/>
      <c r="BZ102" s="803"/>
      <c r="CA102" s="803"/>
      <c r="CB102" s="803"/>
      <c r="CC102" s="803"/>
      <c r="CD102" s="803"/>
      <c r="CE102" s="803"/>
      <c r="CF102" s="803"/>
      <c r="CG102" s="804"/>
      <c r="CH102" s="900"/>
      <c r="CI102" s="901"/>
      <c r="CJ102" s="901"/>
      <c r="CK102" s="901"/>
      <c r="CL102" s="902"/>
      <c r="CM102" s="900"/>
      <c r="CN102" s="901"/>
      <c r="CO102" s="901"/>
      <c r="CP102" s="901"/>
      <c r="CQ102" s="902"/>
      <c r="CR102" s="903"/>
      <c r="CS102" s="867"/>
      <c r="CT102" s="867"/>
      <c r="CU102" s="867"/>
      <c r="CV102" s="904"/>
      <c r="CW102" s="903"/>
      <c r="CX102" s="867"/>
      <c r="CY102" s="867"/>
      <c r="CZ102" s="867"/>
      <c r="DA102" s="904"/>
      <c r="DB102" s="903"/>
      <c r="DC102" s="867"/>
      <c r="DD102" s="867"/>
      <c r="DE102" s="867"/>
      <c r="DF102" s="904"/>
      <c r="DG102" s="903"/>
      <c r="DH102" s="867"/>
      <c r="DI102" s="867"/>
      <c r="DJ102" s="867"/>
      <c r="DK102" s="904"/>
      <c r="DL102" s="903"/>
      <c r="DM102" s="867"/>
      <c r="DN102" s="867"/>
      <c r="DO102" s="867"/>
      <c r="DP102" s="904"/>
      <c r="DQ102" s="903"/>
      <c r="DR102" s="867"/>
      <c r="DS102" s="867"/>
      <c r="DT102" s="867"/>
      <c r="DU102" s="904"/>
      <c r="DV102" s="802"/>
      <c r="DW102" s="803"/>
      <c r="DX102" s="803"/>
      <c r="DY102" s="803"/>
      <c r="DZ102" s="927"/>
      <c r="EA102" s="224"/>
    </row>
    <row r="103" spans="1:131" ht="26.25" customHeight="1" x14ac:dyDescent="0.15">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28" t="s">
        <v>403</v>
      </c>
      <c r="BR103" s="928"/>
      <c r="BS103" s="928"/>
      <c r="BT103" s="928"/>
      <c r="BU103" s="928"/>
      <c r="BV103" s="928"/>
      <c r="BW103" s="928"/>
      <c r="BX103" s="928"/>
      <c r="BY103" s="928"/>
      <c r="BZ103" s="928"/>
      <c r="CA103" s="928"/>
      <c r="CB103" s="928"/>
      <c r="CC103" s="928"/>
      <c r="CD103" s="928"/>
      <c r="CE103" s="928"/>
      <c r="CF103" s="928"/>
      <c r="CG103" s="928"/>
      <c r="CH103" s="928"/>
      <c r="CI103" s="928"/>
      <c r="CJ103" s="928"/>
      <c r="CK103" s="928"/>
      <c r="CL103" s="928"/>
      <c r="CM103" s="928"/>
      <c r="CN103" s="928"/>
      <c r="CO103" s="928"/>
      <c r="CP103" s="928"/>
      <c r="CQ103" s="928"/>
      <c r="CR103" s="928"/>
      <c r="CS103" s="928"/>
      <c r="CT103" s="928"/>
      <c r="CU103" s="928"/>
      <c r="CV103" s="928"/>
      <c r="CW103" s="928"/>
      <c r="CX103" s="928"/>
      <c r="CY103" s="928"/>
      <c r="CZ103" s="928"/>
      <c r="DA103" s="928"/>
      <c r="DB103" s="928"/>
      <c r="DC103" s="928"/>
      <c r="DD103" s="928"/>
      <c r="DE103" s="928"/>
      <c r="DF103" s="928"/>
      <c r="DG103" s="928"/>
      <c r="DH103" s="928"/>
      <c r="DI103" s="928"/>
      <c r="DJ103" s="928"/>
      <c r="DK103" s="928"/>
      <c r="DL103" s="928"/>
      <c r="DM103" s="928"/>
      <c r="DN103" s="928"/>
      <c r="DO103" s="928"/>
      <c r="DP103" s="928"/>
      <c r="DQ103" s="928"/>
      <c r="DR103" s="928"/>
      <c r="DS103" s="928"/>
      <c r="DT103" s="928"/>
      <c r="DU103" s="928"/>
      <c r="DV103" s="928"/>
      <c r="DW103" s="928"/>
      <c r="DX103" s="928"/>
      <c r="DY103" s="928"/>
      <c r="DZ103" s="928"/>
      <c r="EA103" s="224"/>
    </row>
    <row r="104" spans="1:131" ht="26.25" customHeight="1" x14ac:dyDescent="0.15">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29" t="s">
        <v>404</v>
      </c>
      <c r="BR104" s="929"/>
      <c r="BS104" s="929"/>
      <c r="BT104" s="929"/>
      <c r="BU104" s="929"/>
      <c r="BV104" s="929"/>
      <c r="BW104" s="929"/>
      <c r="BX104" s="929"/>
      <c r="BY104" s="929"/>
      <c r="BZ104" s="929"/>
      <c r="CA104" s="929"/>
      <c r="CB104" s="929"/>
      <c r="CC104" s="929"/>
      <c r="CD104" s="929"/>
      <c r="CE104" s="929"/>
      <c r="CF104" s="929"/>
      <c r="CG104" s="929"/>
      <c r="CH104" s="929"/>
      <c r="CI104" s="929"/>
      <c r="CJ104" s="929"/>
      <c r="CK104" s="929"/>
      <c r="CL104" s="929"/>
      <c r="CM104" s="929"/>
      <c r="CN104" s="929"/>
      <c r="CO104" s="929"/>
      <c r="CP104" s="929"/>
      <c r="CQ104" s="929"/>
      <c r="CR104" s="929"/>
      <c r="CS104" s="929"/>
      <c r="CT104" s="929"/>
      <c r="CU104" s="929"/>
      <c r="CV104" s="929"/>
      <c r="CW104" s="929"/>
      <c r="CX104" s="929"/>
      <c r="CY104" s="929"/>
      <c r="CZ104" s="929"/>
      <c r="DA104" s="929"/>
      <c r="DB104" s="929"/>
      <c r="DC104" s="929"/>
      <c r="DD104" s="929"/>
      <c r="DE104" s="929"/>
      <c r="DF104" s="929"/>
      <c r="DG104" s="929"/>
      <c r="DH104" s="929"/>
      <c r="DI104" s="929"/>
      <c r="DJ104" s="929"/>
      <c r="DK104" s="929"/>
      <c r="DL104" s="929"/>
      <c r="DM104" s="929"/>
      <c r="DN104" s="929"/>
      <c r="DO104" s="929"/>
      <c r="DP104" s="929"/>
      <c r="DQ104" s="929"/>
      <c r="DR104" s="929"/>
      <c r="DS104" s="929"/>
      <c r="DT104" s="929"/>
      <c r="DU104" s="929"/>
      <c r="DV104" s="929"/>
      <c r="DW104" s="929"/>
      <c r="DX104" s="929"/>
      <c r="DY104" s="929"/>
      <c r="DZ104" s="929"/>
      <c r="EA104" s="224"/>
    </row>
    <row r="105" spans="1:131" ht="11.25" customHeight="1" x14ac:dyDescent="0.15">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43" t="s">
        <v>405</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406</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30" t="s">
        <v>407</v>
      </c>
      <c r="B108" s="931"/>
      <c r="C108" s="931"/>
      <c r="D108" s="931"/>
      <c r="E108" s="931"/>
      <c r="F108" s="931"/>
      <c r="G108" s="931"/>
      <c r="H108" s="931"/>
      <c r="I108" s="931"/>
      <c r="J108" s="931"/>
      <c r="K108" s="931"/>
      <c r="L108" s="931"/>
      <c r="M108" s="931"/>
      <c r="N108" s="931"/>
      <c r="O108" s="931"/>
      <c r="P108" s="931"/>
      <c r="Q108" s="931"/>
      <c r="R108" s="931"/>
      <c r="S108" s="931"/>
      <c r="T108" s="931"/>
      <c r="U108" s="931"/>
      <c r="V108" s="931"/>
      <c r="W108" s="931"/>
      <c r="X108" s="931"/>
      <c r="Y108" s="931"/>
      <c r="Z108" s="931"/>
      <c r="AA108" s="931"/>
      <c r="AB108" s="931"/>
      <c r="AC108" s="931"/>
      <c r="AD108" s="931"/>
      <c r="AE108" s="931"/>
      <c r="AF108" s="931"/>
      <c r="AG108" s="931"/>
      <c r="AH108" s="931"/>
      <c r="AI108" s="931"/>
      <c r="AJ108" s="931"/>
      <c r="AK108" s="931"/>
      <c r="AL108" s="931"/>
      <c r="AM108" s="931"/>
      <c r="AN108" s="931"/>
      <c r="AO108" s="931"/>
      <c r="AP108" s="931"/>
      <c r="AQ108" s="931"/>
      <c r="AR108" s="931"/>
      <c r="AS108" s="931"/>
      <c r="AT108" s="932"/>
      <c r="AU108" s="930" t="s">
        <v>408</v>
      </c>
      <c r="AV108" s="931"/>
      <c r="AW108" s="931"/>
      <c r="AX108" s="931"/>
      <c r="AY108" s="931"/>
      <c r="AZ108" s="931"/>
      <c r="BA108" s="931"/>
      <c r="BB108" s="931"/>
      <c r="BC108" s="931"/>
      <c r="BD108" s="931"/>
      <c r="BE108" s="931"/>
      <c r="BF108" s="931"/>
      <c r="BG108" s="931"/>
      <c r="BH108" s="931"/>
      <c r="BI108" s="931"/>
      <c r="BJ108" s="931"/>
      <c r="BK108" s="931"/>
      <c r="BL108" s="931"/>
      <c r="BM108" s="931"/>
      <c r="BN108" s="931"/>
      <c r="BO108" s="931"/>
      <c r="BP108" s="931"/>
      <c r="BQ108" s="931"/>
      <c r="BR108" s="931"/>
      <c r="BS108" s="931"/>
      <c r="BT108" s="931"/>
      <c r="BU108" s="931"/>
      <c r="BV108" s="931"/>
      <c r="BW108" s="931"/>
      <c r="BX108" s="931"/>
      <c r="BY108" s="931"/>
      <c r="BZ108" s="931"/>
      <c r="CA108" s="931"/>
      <c r="CB108" s="931"/>
      <c r="CC108" s="931"/>
      <c r="CD108" s="931"/>
      <c r="CE108" s="931"/>
      <c r="CF108" s="931"/>
      <c r="CG108" s="931"/>
      <c r="CH108" s="931"/>
      <c r="CI108" s="931"/>
      <c r="CJ108" s="931"/>
      <c r="CK108" s="931"/>
      <c r="CL108" s="931"/>
      <c r="CM108" s="931"/>
      <c r="CN108" s="931"/>
      <c r="CO108" s="931"/>
      <c r="CP108" s="931"/>
      <c r="CQ108" s="931"/>
      <c r="CR108" s="931"/>
      <c r="CS108" s="931"/>
      <c r="CT108" s="931"/>
      <c r="CU108" s="931"/>
      <c r="CV108" s="931"/>
      <c r="CW108" s="931"/>
      <c r="CX108" s="931"/>
      <c r="CY108" s="931"/>
      <c r="CZ108" s="931"/>
      <c r="DA108" s="931"/>
      <c r="DB108" s="931"/>
      <c r="DC108" s="931"/>
      <c r="DD108" s="931"/>
      <c r="DE108" s="931"/>
      <c r="DF108" s="931"/>
      <c r="DG108" s="931"/>
      <c r="DH108" s="931"/>
      <c r="DI108" s="931"/>
      <c r="DJ108" s="931"/>
      <c r="DK108" s="931"/>
      <c r="DL108" s="931"/>
      <c r="DM108" s="931"/>
      <c r="DN108" s="931"/>
      <c r="DO108" s="931"/>
      <c r="DP108" s="931"/>
      <c r="DQ108" s="931"/>
      <c r="DR108" s="931"/>
      <c r="DS108" s="931"/>
      <c r="DT108" s="931"/>
      <c r="DU108" s="931"/>
      <c r="DV108" s="931"/>
      <c r="DW108" s="931"/>
      <c r="DX108" s="931"/>
      <c r="DY108" s="931"/>
      <c r="DZ108" s="932"/>
    </row>
    <row r="109" spans="1:131" s="224" customFormat="1" ht="26.25" customHeight="1" x14ac:dyDescent="0.15">
      <c r="A109" s="925" t="s">
        <v>409</v>
      </c>
      <c r="B109" s="906"/>
      <c r="C109" s="906"/>
      <c r="D109" s="906"/>
      <c r="E109" s="906"/>
      <c r="F109" s="906"/>
      <c r="G109" s="906"/>
      <c r="H109" s="906"/>
      <c r="I109" s="906"/>
      <c r="J109" s="906"/>
      <c r="K109" s="906"/>
      <c r="L109" s="906"/>
      <c r="M109" s="906"/>
      <c r="N109" s="906"/>
      <c r="O109" s="906"/>
      <c r="P109" s="906"/>
      <c r="Q109" s="906"/>
      <c r="R109" s="906"/>
      <c r="S109" s="906"/>
      <c r="T109" s="906"/>
      <c r="U109" s="906"/>
      <c r="V109" s="906"/>
      <c r="W109" s="906"/>
      <c r="X109" s="906"/>
      <c r="Y109" s="906"/>
      <c r="Z109" s="907"/>
      <c r="AA109" s="905" t="s">
        <v>410</v>
      </c>
      <c r="AB109" s="906"/>
      <c r="AC109" s="906"/>
      <c r="AD109" s="906"/>
      <c r="AE109" s="907"/>
      <c r="AF109" s="905" t="s">
        <v>411</v>
      </c>
      <c r="AG109" s="906"/>
      <c r="AH109" s="906"/>
      <c r="AI109" s="906"/>
      <c r="AJ109" s="907"/>
      <c r="AK109" s="905" t="s">
        <v>295</v>
      </c>
      <c r="AL109" s="906"/>
      <c r="AM109" s="906"/>
      <c r="AN109" s="906"/>
      <c r="AO109" s="907"/>
      <c r="AP109" s="905" t="s">
        <v>412</v>
      </c>
      <c r="AQ109" s="906"/>
      <c r="AR109" s="906"/>
      <c r="AS109" s="906"/>
      <c r="AT109" s="908"/>
      <c r="AU109" s="925" t="s">
        <v>409</v>
      </c>
      <c r="AV109" s="906"/>
      <c r="AW109" s="906"/>
      <c r="AX109" s="906"/>
      <c r="AY109" s="906"/>
      <c r="AZ109" s="906"/>
      <c r="BA109" s="906"/>
      <c r="BB109" s="906"/>
      <c r="BC109" s="906"/>
      <c r="BD109" s="906"/>
      <c r="BE109" s="906"/>
      <c r="BF109" s="906"/>
      <c r="BG109" s="906"/>
      <c r="BH109" s="906"/>
      <c r="BI109" s="906"/>
      <c r="BJ109" s="906"/>
      <c r="BK109" s="906"/>
      <c r="BL109" s="906"/>
      <c r="BM109" s="906"/>
      <c r="BN109" s="906"/>
      <c r="BO109" s="906"/>
      <c r="BP109" s="907"/>
      <c r="BQ109" s="905" t="s">
        <v>410</v>
      </c>
      <c r="BR109" s="906"/>
      <c r="BS109" s="906"/>
      <c r="BT109" s="906"/>
      <c r="BU109" s="907"/>
      <c r="BV109" s="905" t="s">
        <v>411</v>
      </c>
      <c r="BW109" s="906"/>
      <c r="BX109" s="906"/>
      <c r="BY109" s="906"/>
      <c r="BZ109" s="907"/>
      <c r="CA109" s="905" t="s">
        <v>295</v>
      </c>
      <c r="CB109" s="906"/>
      <c r="CC109" s="906"/>
      <c r="CD109" s="906"/>
      <c r="CE109" s="907"/>
      <c r="CF109" s="926" t="s">
        <v>412</v>
      </c>
      <c r="CG109" s="926"/>
      <c r="CH109" s="926"/>
      <c r="CI109" s="926"/>
      <c r="CJ109" s="926"/>
      <c r="CK109" s="905" t="s">
        <v>413</v>
      </c>
      <c r="CL109" s="906"/>
      <c r="CM109" s="906"/>
      <c r="CN109" s="906"/>
      <c r="CO109" s="906"/>
      <c r="CP109" s="906"/>
      <c r="CQ109" s="906"/>
      <c r="CR109" s="906"/>
      <c r="CS109" s="906"/>
      <c r="CT109" s="906"/>
      <c r="CU109" s="906"/>
      <c r="CV109" s="906"/>
      <c r="CW109" s="906"/>
      <c r="CX109" s="906"/>
      <c r="CY109" s="906"/>
      <c r="CZ109" s="906"/>
      <c r="DA109" s="906"/>
      <c r="DB109" s="906"/>
      <c r="DC109" s="906"/>
      <c r="DD109" s="906"/>
      <c r="DE109" s="906"/>
      <c r="DF109" s="907"/>
      <c r="DG109" s="905" t="s">
        <v>410</v>
      </c>
      <c r="DH109" s="906"/>
      <c r="DI109" s="906"/>
      <c r="DJ109" s="906"/>
      <c r="DK109" s="907"/>
      <c r="DL109" s="905" t="s">
        <v>411</v>
      </c>
      <c r="DM109" s="906"/>
      <c r="DN109" s="906"/>
      <c r="DO109" s="906"/>
      <c r="DP109" s="907"/>
      <c r="DQ109" s="905" t="s">
        <v>295</v>
      </c>
      <c r="DR109" s="906"/>
      <c r="DS109" s="906"/>
      <c r="DT109" s="906"/>
      <c r="DU109" s="907"/>
      <c r="DV109" s="905" t="s">
        <v>412</v>
      </c>
      <c r="DW109" s="906"/>
      <c r="DX109" s="906"/>
      <c r="DY109" s="906"/>
      <c r="DZ109" s="908"/>
    </row>
    <row r="110" spans="1:131" s="224" customFormat="1" ht="26.25" customHeight="1" x14ac:dyDescent="0.15">
      <c r="A110" s="909" t="s">
        <v>414</v>
      </c>
      <c r="B110" s="910"/>
      <c r="C110" s="910"/>
      <c r="D110" s="910"/>
      <c r="E110" s="910"/>
      <c r="F110" s="910"/>
      <c r="G110" s="910"/>
      <c r="H110" s="910"/>
      <c r="I110" s="910"/>
      <c r="J110" s="910"/>
      <c r="K110" s="910"/>
      <c r="L110" s="910"/>
      <c r="M110" s="910"/>
      <c r="N110" s="910"/>
      <c r="O110" s="910"/>
      <c r="P110" s="910"/>
      <c r="Q110" s="910"/>
      <c r="R110" s="910"/>
      <c r="S110" s="910"/>
      <c r="T110" s="910"/>
      <c r="U110" s="910"/>
      <c r="V110" s="910"/>
      <c r="W110" s="910"/>
      <c r="X110" s="910"/>
      <c r="Y110" s="910"/>
      <c r="Z110" s="911"/>
      <c r="AA110" s="912">
        <v>1042037</v>
      </c>
      <c r="AB110" s="913"/>
      <c r="AC110" s="913"/>
      <c r="AD110" s="913"/>
      <c r="AE110" s="914"/>
      <c r="AF110" s="915">
        <v>1090515</v>
      </c>
      <c r="AG110" s="913"/>
      <c r="AH110" s="913"/>
      <c r="AI110" s="913"/>
      <c r="AJ110" s="914"/>
      <c r="AK110" s="915">
        <v>1032959</v>
      </c>
      <c r="AL110" s="913"/>
      <c r="AM110" s="913"/>
      <c r="AN110" s="913"/>
      <c r="AO110" s="914"/>
      <c r="AP110" s="916">
        <v>31</v>
      </c>
      <c r="AQ110" s="917"/>
      <c r="AR110" s="917"/>
      <c r="AS110" s="917"/>
      <c r="AT110" s="918"/>
      <c r="AU110" s="919" t="s">
        <v>69</v>
      </c>
      <c r="AV110" s="920"/>
      <c r="AW110" s="920"/>
      <c r="AX110" s="920"/>
      <c r="AY110" s="920"/>
      <c r="AZ110" s="942" t="s">
        <v>415</v>
      </c>
      <c r="BA110" s="910"/>
      <c r="BB110" s="910"/>
      <c r="BC110" s="910"/>
      <c r="BD110" s="910"/>
      <c r="BE110" s="910"/>
      <c r="BF110" s="910"/>
      <c r="BG110" s="910"/>
      <c r="BH110" s="910"/>
      <c r="BI110" s="910"/>
      <c r="BJ110" s="910"/>
      <c r="BK110" s="910"/>
      <c r="BL110" s="910"/>
      <c r="BM110" s="910"/>
      <c r="BN110" s="910"/>
      <c r="BO110" s="910"/>
      <c r="BP110" s="911"/>
      <c r="BQ110" s="943">
        <v>10927013</v>
      </c>
      <c r="BR110" s="944"/>
      <c r="BS110" s="944"/>
      <c r="BT110" s="944"/>
      <c r="BU110" s="944"/>
      <c r="BV110" s="944">
        <v>10285829</v>
      </c>
      <c r="BW110" s="944"/>
      <c r="BX110" s="944"/>
      <c r="BY110" s="944"/>
      <c r="BZ110" s="944"/>
      <c r="CA110" s="944">
        <v>9887490</v>
      </c>
      <c r="CB110" s="944"/>
      <c r="CC110" s="944"/>
      <c r="CD110" s="944"/>
      <c r="CE110" s="944"/>
      <c r="CF110" s="957">
        <v>297.10000000000002</v>
      </c>
      <c r="CG110" s="958"/>
      <c r="CH110" s="958"/>
      <c r="CI110" s="958"/>
      <c r="CJ110" s="958"/>
      <c r="CK110" s="959" t="s">
        <v>416</v>
      </c>
      <c r="CL110" s="960"/>
      <c r="CM110" s="942" t="s">
        <v>417</v>
      </c>
      <c r="CN110" s="910"/>
      <c r="CO110" s="910"/>
      <c r="CP110" s="910"/>
      <c r="CQ110" s="910"/>
      <c r="CR110" s="910"/>
      <c r="CS110" s="910"/>
      <c r="CT110" s="910"/>
      <c r="CU110" s="910"/>
      <c r="CV110" s="910"/>
      <c r="CW110" s="910"/>
      <c r="CX110" s="910"/>
      <c r="CY110" s="910"/>
      <c r="CZ110" s="910"/>
      <c r="DA110" s="910"/>
      <c r="DB110" s="910"/>
      <c r="DC110" s="910"/>
      <c r="DD110" s="910"/>
      <c r="DE110" s="910"/>
      <c r="DF110" s="911"/>
      <c r="DG110" s="943" t="s">
        <v>122</v>
      </c>
      <c r="DH110" s="944"/>
      <c r="DI110" s="944"/>
      <c r="DJ110" s="944"/>
      <c r="DK110" s="944"/>
      <c r="DL110" s="944" t="s">
        <v>122</v>
      </c>
      <c r="DM110" s="944"/>
      <c r="DN110" s="944"/>
      <c r="DO110" s="944"/>
      <c r="DP110" s="944"/>
      <c r="DQ110" s="944" t="s">
        <v>122</v>
      </c>
      <c r="DR110" s="944"/>
      <c r="DS110" s="944"/>
      <c r="DT110" s="944"/>
      <c r="DU110" s="944"/>
      <c r="DV110" s="945" t="s">
        <v>122</v>
      </c>
      <c r="DW110" s="945"/>
      <c r="DX110" s="945"/>
      <c r="DY110" s="945"/>
      <c r="DZ110" s="946"/>
    </row>
    <row r="111" spans="1:131" s="224" customFormat="1" ht="26.25" customHeight="1" x14ac:dyDescent="0.15">
      <c r="A111" s="947" t="s">
        <v>418</v>
      </c>
      <c r="B111" s="948"/>
      <c r="C111" s="948"/>
      <c r="D111" s="948"/>
      <c r="E111" s="948"/>
      <c r="F111" s="948"/>
      <c r="G111" s="948"/>
      <c r="H111" s="948"/>
      <c r="I111" s="948"/>
      <c r="J111" s="948"/>
      <c r="K111" s="948"/>
      <c r="L111" s="948"/>
      <c r="M111" s="948"/>
      <c r="N111" s="948"/>
      <c r="O111" s="948"/>
      <c r="P111" s="948"/>
      <c r="Q111" s="948"/>
      <c r="R111" s="948"/>
      <c r="S111" s="948"/>
      <c r="T111" s="948"/>
      <c r="U111" s="948"/>
      <c r="V111" s="948"/>
      <c r="W111" s="948"/>
      <c r="X111" s="948"/>
      <c r="Y111" s="948"/>
      <c r="Z111" s="949"/>
      <c r="AA111" s="950" t="s">
        <v>122</v>
      </c>
      <c r="AB111" s="951"/>
      <c r="AC111" s="951"/>
      <c r="AD111" s="951"/>
      <c r="AE111" s="952"/>
      <c r="AF111" s="953" t="s">
        <v>122</v>
      </c>
      <c r="AG111" s="951"/>
      <c r="AH111" s="951"/>
      <c r="AI111" s="951"/>
      <c r="AJ111" s="952"/>
      <c r="AK111" s="953" t="s">
        <v>122</v>
      </c>
      <c r="AL111" s="951"/>
      <c r="AM111" s="951"/>
      <c r="AN111" s="951"/>
      <c r="AO111" s="952"/>
      <c r="AP111" s="954" t="s">
        <v>122</v>
      </c>
      <c r="AQ111" s="955"/>
      <c r="AR111" s="955"/>
      <c r="AS111" s="955"/>
      <c r="AT111" s="956"/>
      <c r="AU111" s="921"/>
      <c r="AV111" s="922"/>
      <c r="AW111" s="922"/>
      <c r="AX111" s="922"/>
      <c r="AY111" s="922"/>
      <c r="AZ111" s="935" t="s">
        <v>419</v>
      </c>
      <c r="BA111" s="936"/>
      <c r="BB111" s="936"/>
      <c r="BC111" s="936"/>
      <c r="BD111" s="936"/>
      <c r="BE111" s="936"/>
      <c r="BF111" s="936"/>
      <c r="BG111" s="936"/>
      <c r="BH111" s="936"/>
      <c r="BI111" s="936"/>
      <c r="BJ111" s="936"/>
      <c r="BK111" s="936"/>
      <c r="BL111" s="936"/>
      <c r="BM111" s="936"/>
      <c r="BN111" s="936"/>
      <c r="BO111" s="936"/>
      <c r="BP111" s="937"/>
      <c r="BQ111" s="938">
        <v>168</v>
      </c>
      <c r="BR111" s="939"/>
      <c r="BS111" s="939"/>
      <c r="BT111" s="939"/>
      <c r="BU111" s="939"/>
      <c r="BV111" s="939">
        <v>109</v>
      </c>
      <c r="BW111" s="939"/>
      <c r="BX111" s="939"/>
      <c r="BY111" s="939"/>
      <c r="BZ111" s="939"/>
      <c r="CA111" s="939">
        <v>4009</v>
      </c>
      <c r="CB111" s="939"/>
      <c r="CC111" s="939"/>
      <c r="CD111" s="939"/>
      <c r="CE111" s="939"/>
      <c r="CF111" s="933">
        <v>0.1</v>
      </c>
      <c r="CG111" s="934"/>
      <c r="CH111" s="934"/>
      <c r="CI111" s="934"/>
      <c r="CJ111" s="934"/>
      <c r="CK111" s="961"/>
      <c r="CL111" s="962"/>
      <c r="CM111" s="935" t="s">
        <v>420</v>
      </c>
      <c r="CN111" s="936"/>
      <c r="CO111" s="936"/>
      <c r="CP111" s="936"/>
      <c r="CQ111" s="936"/>
      <c r="CR111" s="936"/>
      <c r="CS111" s="936"/>
      <c r="CT111" s="936"/>
      <c r="CU111" s="936"/>
      <c r="CV111" s="936"/>
      <c r="CW111" s="936"/>
      <c r="CX111" s="936"/>
      <c r="CY111" s="936"/>
      <c r="CZ111" s="936"/>
      <c r="DA111" s="936"/>
      <c r="DB111" s="936"/>
      <c r="DC111" s="936"/>
      <c r="DD111" s="936"/>
      <c r="DE111" s="936"/>
      <c r="DF111" s="937"/>
      <c r="DG111" s="938" t="s">
        <v>122</v>
      </c>
      <c r="DH111" s="939"/>
      <c r="DI111" s="939"/>
      <c r="DJ111" s="939"/>
      <c r="DK111" s="939"/>
      <c r="DL111" s="939" t="s">
        <v>122</v>
      </c>
      <c r="DM111" s="939"/>
      <c r="DN111" s="939"/>
      <c r="DO111" s="939"/>
      <c r="DP111" s="939"/>
      <c r="DQ111" s="939" t="s">
        <v>122</v>
      </c>
      <c r="DR111" s="939"/>
      <c r="DS111" s="939"/>
      <c r="DT111" s="939"/>
      <c r="DU111" s="939"/>
      <c r="DV111" s="940" t="s">
        <v>122</v>
      </c>
      <c r="DW111" s="940"/>
      <c r="DX111" s="940"/>
      <c r="DY111" s="940"/>
      <c r="DZ111" s="941"/>
    </row>
    <row r="112" spans="1:131" s="224" customFormat="1" ht="26.25" customHeight="1" x14ac:dyDescent="0.15">
      <c r="A112" s="965" t="s">
        <v>421</v>
      </c>
      <c r="B112" s="966"/>
      <c r="C112" s="936" t="s">
        <v>422</v>
      </c>
      <c r="D112" s="936"/>
      <c r="E112" s="936"/>
      <c r="F112" s="936"/>
      <c r="G112" s="936"/>
      <c r="H112" s="936"/>
      <c r="I112" s="936"/>
      <c r="J112" s="936"/>
      <c r="K112" s="936"/>
      <c r="L112" s="936"/>
      <c r="M112" s="936"/>
      <c r="N112" s="936"/>
      <c r="O112" s="936"/>
      <c r="P112" s="936"/>
      <c r="Q112" s="936"/>
      <c r="R112" s="936"/>
      <c r="S112" s="936"/>
      <c r="T112" s="936"/>
      <c r="U112" s="936"/>
      <c r="V112" s="936"/>
      <c r="W112" s="936"/>
      <c r="X112" s="936"/>
      <c r="Y112" s="936"/>
      <c r="Z112" s="937"/>
      <c r="AA112" s="971" t="s">
        <v>122</v>
      </c>
      <c r="AB112" s="972"/>
      <c r="AC112" s="972"/>
      <c r="AD112" s="972"/>
      <c r="AE112" s="973"/>
      <c r="AF112" s="974" t="s">
        <v>122</v>
      </c>
      <c r="AG112" s="972"/>
      <c r="AH112" s="972"/>
      <c r="AI112" s="972"/>
      <c r="AJ112" s="973"/>
      <c r="AK112" s="974" t="s">
        <v>122</v>
      </c>
      <c r="AL112" s="972"/>
      <c r="AM112" s="972"/>
      <c r="AN112" s="972"/>
      <c r="AO112" s="973"/>
      <c r="AP112" s="975" t="s">
        <v>122</v>
      </c>
      <c r="AQ112" s="976"/>
      <c r="AR112" s="976"/>
      <c r="AS112" s="976"/>
      <c r="AT112" s="977"/>
      <c r="AU112" s="921"/>
      <c r="AV112" s="922"/>
      <c r="AW112" s="922"/>
      <c r="AX112" s="922"/>
      <c r="AY112" s="922"/>
      <c r="AZ112" s="935" t="s">
        <v>423</v>
      </c>
      <c r="BA112" s="936"/>
      <c r="BB112" s="936"/>
      <c r="BC112" s="936"/>
      <c r="BD112" s="936"/>
      <c r="BE112" s="936"/>
      <c r="BF112" s="936"/>
      <c r="BG112" s="936"/>
      <c r="BH112" s="936"/>
      <c r="BI112" s="936"/>
      <c r="BJ112" s="936"/>
      <c r="BK112" s="936"/>
      <c r="BL112" s="936"/>
      <c r="BM112" s="936"/>
      <c r="BN112" s="936"/>
      <c r="BO112" s="936"/>
      <c r="BP112" s="937"/>
      <c r="BQ112" s="938">
        <v>3258624</v>
      </c>
      <c r="BR112" s="939"/>
      <c r="BS112" s="939"/>
      <c r="BT112" s="939"/>
      <c r="BU112" s="939"/>
      <c r="BV112" s="939">
        <v>3184648</v>
      </c>
      <c r="BW112" s="939"/>
      <c r="BX112" s="939"/>
      <c r="BY112" s="939"/>
      <c r="BZ112" s="939"/>
      <c r="CA112" s="939">
        <v>2957923</v>
      </c>
      <c r="CB112" s="939"/>
      <c r="CC112" s="939"/>
      <c r="CD112" s="939"/>
      <c r="CE112" s="939"/>
      <c r="CF112" s="933">
        <v>88.9</v>
      </c>
      <c r="CG112" s="934"/>
      <c r="CH112" s="934"/>
      <c r="CI112" s="934"/>
      <c r="CJ112" s="934"/>
      <c r="CK112" s="961"/>
      <c r="CL112" s="962"/>
      <c r="CM112" s="935" t="s">
        <v>424</v>
      </c>
      <c r="CN112" s="936"/>
      <c r="CO112" s="936"/>
      <c r="CP112" s="936"/>
      <c r="CQ112" s="936"/>
      <c r="CR112" s="936"/>
      <c r="CS112" s="936"/>
      <c r="CT112" s="936"/>
      <c r="CU112" s="936"/>
      <c r="CV112" s="936"/>
      <c r="CW112" s="936"/>
      <c r="CX112" s="936"/>
      <c r="CY112" s="936"/>
      <c r="CZ112" s="936"/>
      <c r="DA112" s="936"/>
      <c r="DB112" s="936"/>
      <c r="DC112" s="936"/>
      <c r="DD112" s="936"/>
      <c r="DE112" s="936"/>
      <c r="DF112" s="937"/>
      <c r="DG112" s="938" t="s">
        <v>122</v>
      </c>
      <c r="DH112" s="939"/>
      <c r="DI112" s="939"/>
      <c r="DJ112" s="939"/>
      <c r="DK112" s="939"/>
      <c r="DL112" s="939" t="s">
        <v>122</v>
      </c>
      <c r="DM112" s="939"/>
      <c r="DN112" s="939"/>
      <c r="DO112" s="939"/>
      <c r="DP112" s="939"/>
      <c r="DQ112" s="939" t="s">
        <v>122</v>
      </c>
      <c r="DR112" s="939"/>
      <c r="DS112" s="939"/>
      <c r="DT112" s="939"/>
      <c r="DU112" s="939"/>
      <c r="DV112" s="940" t="s">
        <v>122</v>
      </c>
      <c r="DW112" s="940"/>
      <c r="DX112" s="940"/>
      <c r="DY112" s="940"/>
      <c r="DZ112" s="941"/>
    </row>
    <row r="113" spans="1:130" s="224" customFormat="1" ht="26.25" customHeight="1" x14ac:dyDescent="0.15">
      <c r="A113" s="967"/>
      <c r="B113" s="968"/>
      <c r="C113" s="936" t="s">
        <v>425</v>
      </c>
      <c r="D113" s="936"/>
      <c r="E113" s="936"/>
      <c r="F113" s="936"/>
      <c r="G113" s="936"/>
      <c r="H113" s="936"/>
      <c r="I113" s="936"/>
      <c r="J113" s="936"/>
      <c r="K113" s="936"/>
      <c r="L113" s="936"/>
      <c r="M113" s="936"/>
      <c r="N113" s="936"/>
      <c r="O113" s="936"/>
      <c r="P113" s="936"/>
      <c r="Q113" s="936"/>
      <c r="R113" s="936"/>
      <c r="S113" s="936"/>
      <c r="T113" s="936"/>
      <c r="U113" s="936"/>
      <c r="V113" s="936"/>
      <c r="W113" s="936"/>
      <c r="X113" s="936"/>
      <c r="Y113" s="936"/>
      <c r="Z113" s="937"/>
      <c r="AA113" s="950">
        <v>343868</v>
      </c>
      <c r="AB113" s="951"/>
      <c r="AC113" s="951"/>
      <c r="AD113" s="951"/>
      <c r="AE113" s="952"/>
      <c r="AF113" s="953">
        <v>335185</v>
      </c>
      <c r="AG113" s="951"/>
      <c r="AH113" s="951"/>
      <c r="AI113" s="951"/>
      <c r="AJ113" s="952"/>
      <c r="AK113" s="953">
        <v>344027</v>
      </c>
      <c r="AL113" s="951"/>
      <c r="AM113" s="951"/>
      <c r="AN113" s="951"/>
      <c r="AO113" s="952"/>
      <c r="AP113" s="954">
        <v>10.3</v>
      </c>
      <c r="AQ113" s="955"/>
      <c r="AR113" s="955"/>
      <c r="AS113" s="955"/>
      <c r="AT113" s="956"/>
      <c r="AU113" s="921"/>
      <c r="AV113" s="922"/>
      <c r="AW113" s="922"/>
      <c r="AX113" s="922"/>
      <c r="AY113" s="922"/>
      <c r="AZ113" s="935" t="s">
        <v>426</v>
      </c>
      <c r="BA113" s="936"/>
      <c r="BB113" s="936"/>
      <c r="BC113" s="936"/>
      <c r="BD113" s="936"/>
      <c r="BE113" s="936"/>
      <c r="BF113" s="936"/>
      <c r="BG113" s="936"/>
      <c r="BH113" s="936"/>
      <c r="BI113" s="936"/>
      <c r="BJ113" s="936"/>
      <c r="BK113" s="936"/>
      <c r="BL113" s="936"/>
      <c r="BM113" s="936"/>
      <c r="BN113" s="936"/>
      <c r="BO113" s="936"/>
      <c r="BP113" s="937"/>
      <c r="BQ113" s="938">
        <v>77879</v>
      </c>
      <c r="BR113" s="939"/>
      <c r="BS113" s="939"/>
      <c r="BT113" s="939"/>
      <c r="BU113" s="939"/>
      <c r="BV113" s="939">
        <v>71369</v>
      </c>
      <c r="BW113" s="939"/>
      <c r="BX113" s="939"/>
      <c r="BY113" s="939"/>
      <c r="BZ113" s="939"/>
      <c r="CA113" s="939">
        <v>68970</v>
      </c>
      <c r="CB113" s="939"/>
      <c r="CC113" s="939"/>
      <c r="CD113" s="939"/>
      <c r="CE113" s="939"/>
      <c r="CF113" s="933">
        <v>2.1</v>
      </c>
      <c r="CG113" s="934"/>
      <c r="CH113" s="934"/>
      <c r="CI113" s="934"/>
      <c r="CJ113" s="934"/>
      <c r="CK113" s="961"/>
      <c r="CL113" s="962"/>
      <c r="CM113" s="935" t="s">
        <v>427</v>
      </c>
      <c r="CN113" s="936"/>
      <c r="CO113" s="936"/>
      <c r="CP113" s="936"/>
      <c r="CQ113" s="936"/>
      <c r="CR113" s="936"/>
      <c r="CS113" s="936"/>
      <c r="CT113" s="936"/>
      <c r="CU113" s="936"/>
      <c r="CV113" s="936"/>
      <c r="CW113" s="936"/>
      <c r="CX113" s="936"/>
      <c r="CY113" s="936"/>
      <c r="CZ113" s="936"/>
      <c r="DA113" s="936"/>
      <c r="DB113" s="936"/>
      <c r="DC113" s="936"/>
      <c r="DD113" s="936"/>
      <c r="DE113" s="936"/>
      <c r="DF113" s="937"/>
      <c r="DG113" s="971" t="s">
        <v>122</v>
      </c>
      <c r="DH113" s="972"/>
      <c r="DI113" s="972"/>
      <c r="DJ113" s="972"/>
      <c r="DK113" s="973"/>
      <c r="DL113" s="974" t="s">
        <v>122</v>
      </c>
      <c r="DM113" s="972"/>
      <c r="DN113" s="972"/>
      <c r="DO113" s="972"/>
      <c r="DP113" s="973"/>
      <c r="DQ113" s="974" t="s">
        <v>122</v>
      </c>
      <c r="DR113" s="972"/>
      <c r="DS113" s="972"/>
      <c r="DT113" s="972"/>
      <c r="DU113" s="973"/>
      <c r="DV113" s="975" t="s">
        <v>122</v>
      </c>
      <c r="DW113" s="976"/>
      <c r="DX113" s="976"/>
      <c r="DY113" s="976"/>
      <c r="DZ113" s="977"/>
    </row>
    <row r="114" spans="1:130" s="224" customFormat="1" ht="26.25" customHeight="1" x14ac:dyDescent="0.15">
      <c r="A114" s="967"/>
      <c r="B114" s="968"/>
      <c r="C114" s="936" t="s">
        <v>428</v>
      </c>
      <c r="D114" s="936"/>
      <c r="E114" s="936"/>
      <c r="F114" s="936"/>
      <c r="G114" s="936"/>
      <c r="H114" s="936"/>
      <c r="I114" s="936"/>
      <c r="J114" s="936"/>
      <c r="K114" s="936"/>
      <c r="L114" s="936"/>
      <c r="M114" s="936"/>
      <c r="N114" s="936"/>
      <c r="O114" s="936"/>
      <c r="P114" s="936"/>
      <c r="Q114" s="936"/>
      <c r="R114" s="936"/>
      <c r="S114" s="936"/>
      <c r="T114" s="936"/>
      <c r="U114" s="936"/>
      <c r="V114" s="936"/>
      <c r="W114" s="936"/>
      <c r="X114" s="936"/>
      <c r="Y114" s="936"/>
      <c r="Z114" s="937"/>
      <c r="AA114" s="971">
        <v>11594</v>
      </c>
      <c r="AB114" s="972"/>
      <c r="AC114" s="972"/>
      <c r="AD114" s="972"/>
      <c r="AE114" s="973"/>
      <c r="AF114" s="974">
        <v>14055</v>
      </c>
      <c r="AG114" s="972"/>
      <c r="AH114" s="972"/>
      <c r="AI114" s="972"/>
      <c r="AJ114" s="973"/>
      <c r="AK114" s="974">
        <v>12519</v>
      </c>
      <c r="AL114" s="972"/>
      <c r="AM114" s="972"/>
      <c r="AN114" s="972"/>
      <c r="AO114" s="973"/>
      <c r="AP114" s="975">
        <v>0.4</v>
      </c>
      <c r="AQ114" s="976"/>
      <c r="AR114" s="976"/>
      <c r="AS114" s="976"/>
      <c r="AT114" s="977"/>
      <c r="AU114" s="921"/>
      <c r="AV114" s="922"/>
      <c r="AW114" s="922"/>
      <c r="AX114" s="922"/>
      <c r="AY114" s="922"/>
      <c r="AZ114" s="935" t="s">
        <v>429</v>
      </c>
      <c r="BA114" s="936"/>
      <c r="BB114" s="936"/>
      <c r="BC114" s="936"/>
      <c r="BD114" s="936"/>
      <c r="BE114" s="936"/>
      <c r="BF114" s="936"/>
      <c r="BG114" s="936"/>
      <c r="BH114" s="936"/>
      <c r="BI114" s="936"/>
      <c r="BJ114" s="936"/>
      <c r="BK114" s="936"/>
      <c r="BL114" s="936"/>
      <c r="BM114" s="936"/>
      <c r="BN114" s="936"/>
      <c r="BO114" s="936"/>
      <c r="BP114" s="937"/>
      <c r="BQ114" s="938">
        <v>631419</v>
      </c>
      <c r="BR114" s="939"/>
      <c r="BS114" s="939"/>
      <c r="BT114" s="939"/>
      <c r="BU114" s="939"/>
      <c r="BV114" s="939">
        <v>613690</v>
      </c>
      <c r="BW114" s="939"/>
      <c r="BX114" s="939"/>
      <c r="BY114" s="939"/>
      <c r="BZ114" s="939"/>
      <c r="CA114" s="939">
        <v>595144</v>
      </c>
      <c r="CB114" s="939"/>
      <c r="CC114" s="939"/>
      <c r="CD114" s="939"/>
      <c r="CE114" s="939"/>
      <c r="CF114" s="933">
        <v>17.899999999999999</v>
      </c>
      <c r="CG114" s="934"/>
      <c r="CH114" s="934"/>
      <c r="CI114" s="934"/>
      <c r="CJ114" s="934"/>
      <c r="CK114" s="961"/>
      <c r="CL114" s="962"/>
      <c r="CM114" s="935" t="s">
        <v>430</v>
      </c>
      <c r="CN114" s="936"/>
      <c r="CO114" s="936"/>
      <c r="CP114" s="936"/>
      <c r="CQ114" s="936"/>
      <c r="CR114" s="936"/>
      <c r="CS114" s="936"/>
      <c r="CT114" s="936"/>
      <c r="CU114" s="936"/>
      <c r="CV114" s="936"/>
      <c r="CW114" s="936"/>
      <c r="CX114" s="936"/>
      <c r="CY114" s="936"/>
      <c r="CZ114" s="936"/>
      <c r="DA114" s="936"/>
      <c r="DB114" s="936"/>
      <c r="DC114" s="936"/>
      <c r="DD114" s="936"/>
      <c r="DE114" s="936"/>
      <c r="DF114" s="937"/>
      <c r="DG114" s="971" t="s">
        <v>122</v>
      </c>
      <c r="DH114" s="972"/>
      <c r="DI114" s="972"/>
      <c r="DJ114" s="972"/>
      <c r="DK114" s="973"/>
      <c r="DL114" s="974" t="s">
        <v>122</v>
      </c>
      <c r="DM114" s="972"/>
      <c r="DN114" s="972"/>
      <c r="DO114" s="972"/>
      <c r="DP114" s="973"/>
      <c r="DQ114" s="974" t="s">
        <v>122</v>
      </c>
      <c r="DR114" s="972"/>
      <c r="DS114" s="972"/>
      <c r="DT114" s="972"/>
      <c r="DU114" s="973"/>
      <c r="DV114" s="975" t="s">
        <v>122</v>
      </c>
      <c r="DW114" s="976"/>
      <c r="DX114" s="976"/>
      <c r="DY114" s="976"/>
      <c r="DZ114" s="977"/>
    </row>
    <row r="115" spans="1:130" s="224" customFormat="1" ht="26.25" customHeight="1" x14ac:dyDescent="0.15">
      <c r="A115" s="967"/>
      <c r="B115" s="968"/>
      <c r="C115" s="936" t="s">
        <v>431</v>
      </c>
      <c r="D115" s="936"/>
      <c r="E115" s="936"/>
      <c r="F115" s="936"/>
      <c r="G115" s="936"/>
      <c r="H115" s="936"/>
      <c r="I115" s="936"/>
      <c r="J115" s="936"/>
      <c r="K115" s="936"/>
      <c r="L115" s="936"/>
      <c r="M115" s="936"/>
      <c r="N115" s="936"/>
      <c r="O115" s="936"/>
      <c r="P115" s="936"/>
      <c r="Q115" s="936"/>
      <c r="R115" s="936"/>
      <c r="S115" s="936"/>
      <c r="T115" s="936"/>
      <c r="U115" s="936"/>
      <c r="V115" s="936"/>
      <c r="W115" s="936"/>
      <c r="X115" s="936"/>
      <c r="Y115" s="936"/>
      <c r="Z115" s="937"/>
      <c r="AA115" s="950">
        <v>383</v>
      </c>
      <c r="AB115" s="951"/>
      <c r="AC115" s="951"/>
      <c r="AD115" s="951"/>
      <c r="AE115" s="952"/>
      <c r="AF115" s="953">
        <v>64</v>
      </c>
      <c r="AG115" s="951"/>
      <c r="AH115" s="951"/>
      <c r="AI115" s="951"/>
      <c r="AJ115" s="952"/>
      <c r="AK115" s="953">
        <v>64</v>
      </c>
      <c r="AL115" s="951"/>
      <c r="AM115" s="951"/>
      <c r="AN115" s="951"/>
      <c r="AO115" s="952"/>
      <c r="AP115" s="954">
        <v>0</v>
      </c>
      <c r="AQ115" s="955"/>
      <c r="AR115" s="955"/>
      <c r="AS115" s="955"/>
      <c r="AT115" s="956"/>
      <c r="AU115" s="921"/>
      <c r="AV115" s="922"/>
      <c r="AW115" s="922"/>
      <c r="AX115" s="922"/>
      <c r="AY115" s="922"/>
      <c r="AZ115" s="935" t="s">
        <v>432</v>
      </c>
      <c r="BA115" s="936"/>
      <c r="BB115" s="936"/>
      <c r="BC115" s="936"/>
      <c r="BD115" s="936"/>
      <c r="BE115" s="936"/>
      <c r="BF115" s="936"/>
      <c r="BG115" s="936"/>
      <c r="BH115" s="936"/>
      <c r="BI115" s="936"/>
      <c r="BJ115" s="936"/>
      <c r="BK115" s="936"/>
      <c r="BL115" s="936"/>
      <c r="BM115" s="936"/>
      <c r="BN115" s="936"/>
      <c r="BO115" s="936"/>
      <c r="BP115" s="937"/>
      <c r="BQ115" s="938" t="s">
        <v>122</v>
      </c>
      <c r="BR115" s="939"/>
      <c r="BS115" s="939"/>
      <c r="BT115" s="939"/>
      <c r="BU115" s="939"/>
      <c r="BV115" s="939" t="s">
        <v>122</v>
      </c>
      <c r="BW115" s="939"/>
      <c r="BX115" s="939"/>
      <c r="BY115" s="939"/>
      <c r="BZ115" s="939"/>
      <c r="CA115" s="939" t="s">
        <v>122</v>
      </c>
      <c r="CB115" s="939"/>
      <c r="CC115" s="939"/>
      <c r="CD115" s="939"/>
      <c r="CE115" s="939"/>
      <c r="CF115" s="933" t="s">
        <v>122</v>
      </c>
      <c r="CG115" s="934"/>
      <c r="CH115" s="934"/>
      <c r="CI115" s="934"/>
      <c r="CJ115" s="934"/>
      <c r="CK115" s="961"/>
      <c r="CL115" s="962"/>
      <c r="CM115" s="935" t="s">
        <v>433</v>
      </c>
      <c r="CN115" s="936"/>
      <c r="CO115" s="936"/>
      <c r="CP115" s="936"/>
      <c r="CQ115" s="936"/>
      <c r="CR115" s="936"/>
      <c r="CS115" s="936"/>
      <c r="CT115" s="936"/>
      <c r="CU115" s="936"/>
      <c r="CV115" s="936"/>
      <c r="CW115" s="936"/>
      <c r="CX115" s="936"/>
      <c r="CY115" s="936"/>
      <c r="CZ115" s="936"/>
      <c r="DA115" s="936"/>
      <c r="DB115" s="936"/>
      <c r="DC115" s="936"/>
      <c r="DD115" s="936"/>
      <c r="DE115" s="936"/>
      <c r="DF115" s="937"/>
      <c r="DG115" s="971" t="s">
        <v>122</v>
      </c>
      <c r="DH115" s="972"/>
      <c r="DI115" s="972"/>
      <c r="DJ115" s="972"/>
      <c r="DK115" s="973"/>
      <c r="DL115" s="974" t="s">
        <v>122</v>
      </c>
      <c r="DM115" s="972"/>
      <c r="DN115" s="972"/>
      <c r="DO115" s="972"/>
      <c r="DP115" s="973"/>
      <c r="DQ115" s="974" t="s">
        <v>122</v>
      </c>
      <c r="DR115" s="972"/>
      <c r="DS115" s="972"/>
      <c r="DT115" s="972"/>
      <c r="DU115" s="973"/>
      <c r="DV115" s="975" t="s">
        <v>122</v>
      </c>
      <c r="DW115" s="976"/>
      <c r="DX115" s="976"/>
      <c r="DY115" s="976"/>
      <c r="DZ115" s="977"/>
    </row>
    <row r="116" spans="1:130" s="224" customFormat="1" ht="26.25" customHeight="1" x14ac:dyDescent="0.15">
      <c r="A116" s="969"/>
      <c r="B116" s="970"/>
      <c r="C116" s="978" t="s">
        <v>434</v>
      </c>
      <c r="D116" s="978"/>
      <c r="E116" s="978"/>
      <c r="F116" s="978"/>
      <c r="G116" s="978"/>
      <c r="H116" s="978"/>
      <c r="I116" s="978"/>
      <c r="J116" s="978"/>
      <c r="K116" s="978"/>
      <c r="L116" s="978"/>
      <c r="M116" s="978"/>
      <c r="N116" s="978"/>
      <c r="O116" s="978"/>
      <c r="P116" s="978"/>
      <c r="Q116" s="978"/>
      <c r="R116" s="978"/>
      <c r="S116" s="978"/>
      <c r="T116" s="978"/>
      <c r="U116" s="978"/>
      <c r="V116" s="978"/>
      <c r="W116" s="978"/>
      <c r="X116" s="978"/>
      <c r="Y116" s="978"/>
      <c r="Z116" s="979"/>
      <c r="AA116" s="971" t="s">
        <v>122</v>
      </c>
      <c r="AB116" s="972"/>
      <c r="AC116" s="972"/>
      <c r="AD116" s="972"/>
      <c r="AE116" s="973"/>
      <c r="AF116" s="974" t="s">
        <v>122</v>
      </c>
      <c r="AG116" s="972"/>
      <c r="AH116" s="972"/>
      <c r="AI116" s="972"/>
      <c r="AJ116" s="973"/>
      <c r="AK116" s="974" t="s">
        <v>122</v>
      </c>
      <c r="AL116" s="972"/>
      <c r="AM116" s="972"/>
      <c r="AN116" s="972"/>
      <c r="AO116" s="973"/>
      <c r="AP116" s="975" t="s">
        <v>122</v>
      </c>
      <c r="AQ116" s="976"/>
      <c r="AR116" s="976"/>
      <c r="AS116" s="976"/>
      <c r="AT116" s="977"/>
      <c r="AU116" s="921"/>
      <c r="AV116" s="922"/>
      <c r="AW116" s="922"/>
      <c r="AX116" s="922"/>
      <c r="AY116" s="922"/>
      <c r="AZ116" s="980" t="s">
        <v>435</v>
      </c>
      <c r="BA116" s="981"/>
      <c r="BB116" s="981"/>
      <c r="BC116" s="981"/>
      <c r="BD116" s="981"/>
      <c r="BE116" s="981"/>
      <c r="BF116" s="981"/>
      <c r="BG116" s="981"/>
      <c r="BH116" s="981"/>
      <c r="BI116" s="981"/>
      <c r="BJ116" s="981"/>
      <c r="BK116" s="981"/>
      <c r="BL116" s="981"/>
      <c r="BM116" s="981"/>
      <c r="BN116" s="981"/>
      <c r="BO116" s="981"/>
      <c r="BP116" s="982"/>
      <c r="BQ116" s="938" t="s">
        <v>122</v>
      </c>
      <c r="BR116" s="939"/>
      <c r="BS116" s="939"/>
      <c r="BT116" s="939"/>
      <c r="BU116" s="939"/>
      <c r="BV116" s="939" t="s">
        <v>122</v>
      </c>
      <c r="BW116" s="939"/>
      <c r="BX116" s="939"/>
      <c r="BY116" s="939"/>
      <c r="BZ116" s="939"/>
      <c r="CA116" s="939" t="s">
        <v>122</v>
      </c>
      <c r="CB116" s="939"/>
      <c r="CC116" s="939"/>
      <c r="CD116" s="939"/>
      <c r="CE116" s="939"/>
      <c r="CF116" s="933" t="s">
        <v>122</v>
      </c>
      <c r="CG116" s="934"/>
      <c r="CH116" s="934"/>
      <c r="CI116" s="934"/>
      <c r="CJ116" s="934"/>
      <c r="CK116" s="961"/>
      <c r="CL116" s="962"/>
      <c r="CM116" s="935" t="s">
        <v>436</v>
      </c>
      <c r="CN116" s="936"/>
      <c r="CO116" s="936"/>
      <c r="CP116" s="936"/>
      <c r="CQ116" s="936"/>
      <c r="CR116" s="936"/>
      <c r="CS116" s="936"/>
      <c r="CT116" s="936"/>
      <c r="CU116" s="936"/>
      <c r="CV116" s="936"/>
      <c r="CW116" s="936"/>
      <c r="CX116" s="936"/>
      <c r="CY116" s="936"/>
      <c r="CZ116" s="936"/>
      <c r="DA116" s="936"/>
      <c r="DB116" s="936"/>
      <c r="DC116" s="936"/>
      <c r="DD116" s="936"/>
      <c r="DE116" s="936"/>
      <c r="DF116" s="937"/>
      <c r="DG116" s="971" t="s">
        <v>122</v>
      </c>
      <c r="DH116" s="972"/>
      <c r="DI116" s="972"/>
      <c r="DJ116" s="972"/>
      <c r="DK116" s="973"/>
      <c r="DL116" s="974" t="s">
        <v>122</v>
      </c>
      <c r="DM116" s="972"/>
      <c r="DN116" s="972"/>
      <c r="DO116" s="972"/>
      <c r="DP116" s="973"/>
      <c r="DQ116" s="974" t="s">
        <v>122</v>
      </c>
      <c r="DR116" s="972"/>
      <c r="DS116" s="972"/>
      <c r="DT116" s="972"/>
      <c r="DU116" s="973"/>
      <c r="DV116" s="975" t="s">
        <v>122</v>
      </c>
      <c r="DW116" s="976"/>
      <c r="DX116" s="976"/>
      <c r="DY116" s="976"/>
      <c r="DZ116" s="977"/>
    </row>
    <row r="117" spans="1:130" s="224" customFormat="1" ht="26.25" customHeight="1" x14ac:dyDescent="0.15">
      <c r="A117" s="925" t="s">
        <v>178</v>
      </c>
      <c r="B117" s="906"/>
      <c r="C117" s="906"/>
      <c r="D117" s="906"/>
      <c r="E117" s="906"/>
      <c r="F117" s="906"/>
      <c r="G117" s="906"/>
      <c r="H117" s="906"/>
      <c r="I117" s="906"/>
      <c r="J117" s="906"/>
      <c r="K117" s="906"/>
      <c r="L117" s="906"/>
      <c r="M117" s="906"/>
      <c r="N117" s="906"/>
      <c r="O117" s="906"/>
      <c r="P117" s="906"/>
      <c r="Q117" s="906"/>
      <c r="R117" s="906"/>
      <c r="S117" s="906"/>
      <c r="T117" s="906"/>
      <c r="U117" s="906"/>
      <c r="V117" s="906"/>
      <c r="W117" s="906"/>
      <c r="X117" s="906"/>
      <c r="Y117" s="990" t="s">
        <v>437</v>
      </c>
      <c r="Z117" s="907"/>
      <c r="AA117" s="991">
        <v>1397882</v>
      </c>
      <c r="AB117" s="992"/>
      <c r="AC117" s="992"/>
      <c r="AD117" s="992"/>
      <c r="AE117" s="993"/>
      <c r="AF117" s="994">
        <v>1439819</v>
      </c>
      <c r="AG117" s="992"/>
      <c r="AH117" s="992"/>
      <c r="AI117" s="992"/>
      <c r="AJ117" s="993"/>
      <c r="AK117" s="994">
        <v>1389569</v>
      </c>
      <c r="AL117" s="992"/>
      <c r="AM117" s="992"/>
      <c r="AN117" s="992"/>
      <c r="AO117" s="993"/>
      <c r="AP117" s="995"/>
      <c r="AQ117" s="996"/>
      <c r="AR117" s="996"/>
      <c r="AS117" s="996"/>
      <c r="AT117" s="997"/>
      <c r="AU117" s="921"/>
      <c r="AV117" s="922"/>
      <c r="AW117" s="922"/>
      <c r="AX117" s="922"/>
      <c r="AY117" s="922"/>
      <c r="AZ117" s="987" t="s">
        <v>438</v>
      </c>
      <c r="BA117" s="988"/>
      <c r="BB117" s="988"/>
      <c r="BC117" s="988"/>
      <c r="BD117" s="988"/>
      <c r="BE117" s="988"/>
      <c r="BF117" s="988"/>
      <c r="BG117" s="988"/>
      <c r="BH117" s="988"/>
      <c r="BI117" s="988"/>
      <c r="BJ117" s="988"/>
      <c r="BK117" s="988"/>
      <c r="BL117" s="988"/>
      <c r="BM117" s="988"/>
      <c r="BN117" s="988"/>
      <c r="BO117" s="988"/>
      <c r="BP117" s="989"/>
      <c r="BQ117" s="938" t="s">
        <v>122</v>
      </c>
      <c r="BR117" s="939"/>
      <c r="BS117" s="939"/>
      <c r="BT117" s="939"/>
      <c r="BU117" s="939"/>
      <c r="BV117" s="939" t="s">
        <v>122</v>
      </c>
      <c r="BW117" s="939"/>
      <c r="BX117" s="939"/>
      <c r="BY117" s="939"/>
      <c r="BZ117" s="939"/>
      <c r="CA117" s="939" t="s">
        <v>122</v>
      </c>
      <c r="CB117" s="939"/>
      <c r="CC117" s="939"/>
      <c r="CD117" s="939"/>
      <c r="CE117" s="939"/>
      <c r="CF117" s="933" t="s">
        <v>122</v>
      </c>
      <c r="CG117" s="934"/>
      <c r="CH117" s="934"/>
      <c r="CI117" s="934"/>
      <c r="CJ117" s="934"/>
      <c r="CK117" s="961"/>
      <c r="CL117" s="962"/>
      <c r="CM117" s="935" t="s">
        <v>439</v>
      </c>
      <c r="CN117" s="936"/>
      <c r="CO117" s="936"/>
      <c r="CP117" s="936"/>
      <c r="CQ117" s="936"/>
      <c r="CR117" s="936"/>
      <c r="CS117" s="936"/>
      <c r="CT117" s="936"/>
      <c r="CU117" s="936"/>
      <c r="CV117" s="936"/>
      <c r="CW117" s="936"/>
      <c r="CX117" s="936"/>
      <c r="CY117" s="936"/>
      <c r="CZ117" s="936"/>
      <c r="DA117" s="936"/>
      <c r="DB117" s="936"/>
      <c r="DC117" s="936"/>
      <c r="DD117" s="936"/>
      <c r="DE117" s="936"/>
      <c r="DF117" s="937"/>
      <c r="DG117" s="971" t="s">
        <v>122</v>
      </c>
      <c r="DH117" s="972"/>
      <c r="DI117" s="972"/>
      <c r="DJ117" s="972"/>
      <c r="DK117" s="973"/>
      <c r="DL117" s="974" t="s">
        <v>122</v>
      </c>
      <c r="DM117" s="972"/>
      <c r="DN117" s="972"/>
      <c r="DO117" s="972"/>
      <c r="DP117" s="973"/>
      <c r="DQ117" s="974" t="s">
        <v>122</v>
      </c>
      <c r="DR117" s="972"/>
      <c r="DS117" s="972"/>
      <c r="DT117" s="972"/>
      <c r="DU117" s="973"/>
      <c r="DV117" s="975" t="s">
        <v>122</v>
      </c>
      <c r="DW117" s="976"/>
      <c r="DX117" s="976"/>
      <c r="DY117" s="976"/>
      <c r="DZ117" s="977"/>
    </row>
    <row r="118" spans="1:130" s="224" customFormat="1" ht="26.25" customHeight="1" x14ac:dyDescent="0.15">
      <c r="A118" s="925" t="s">
        <v>413</v>
      </c>
      <c r="B118" s="906"/>
      <c r="C118" s="906"/>
      <c r="D118" s="906"/>
      <c r="E118" s="906"/>
      <c r="F118" s="906"/>
      <c r="G118" s="906"/>
      <c r="H118" s="906"/>
      <c r="I118" s="906"/>
      <c r="J118" s="906"/>
      <c r="K118" s="906"/>
      <c r="L118" s="906"/>
      <c r="M118" s="906"/>
      <c r="N118" s="906"/>
      <c r="O118" s="906"/>
      <c r="P118" s="906"/>
      <c r="Q118" s="906"/>
      <c r="R118" s="906"/>
      <c r="S118" s="906"/>
      <c r="T118" s="906"/>
      <c r="U118" s="906"/>
      <c r="V118" s="906"/>
      <c r="W118" s="906"/>
      <c r="X118" s="906"/>
      <c r="Y118" s="906"/>
      <c r="Z118" s="907"/>
      <c r="AA118" s="905" t="s">
        <v>410</v>
      </c>
      <c r="AB118" s="906"/>
      <c r="AC118" s="906"/>
      <c r="AD118" s="906"/>
      <c r="AE118" s="907"/>
      <c r="AF118" s="905" t="s">
        <v>411</v>
      </c>
      <c r="AG118" s="906"/>
      <c r="AH118" s="906"/>
      <c r="AI118" s="906"/>
      <c r="AJ118" s="907"/>
      <c r="AK118" s="905" t="s">
        <v>295</v>
      </c>
      <c r="AL118" s="906"/>
      <c r="AM118" s="906"/>
      <c r="AN118" s="906"/>
      <c r="AO118" s="907"/>
      <c r="AP118" s="983" t="s">
        <v>412</v>
      </c>
      <c r="AQ118" s="984"/>
      <c r="AR118" s="984"/>
      <c r="AS118" s="984"/>
      <c r="AT118" s="985"/>
      <c r="AU118" s="921"/>
      <c r="AV118" s="922"/>
      <c r="AW118" s="922"/>
      <c r="AX118" s="922"/>
      <c r="AY118" s="922"/>
      <c r="AZ118" s="986" t="s">
        <v>440</v>
      </c>
      <c r="BA118" s="978"/>
      <c r="BB118" s="978"/>
      <c r="BC118" s="978"/>
      <c r="BD118" s="978"/>
      <c r="BE118" s="978"/>
      <c r="BF118" s="978"/>
      <c r="BG118" s="978"/>
      <c r="BH118" s="978"/>
      <c r="BI118" s="978"/>
      <c r="BJ118" s="978"/>
      <c r="BK118" s="978"/>
      <c r="BL118" s="978"/>
      <c r="BM118" s="978"/>
      <c r="BN118" s="978"/>
      <c r="BO118" s="978"/>
      <c r="BP118" s="979"/>
      <c r="BQ118" s="1012" t="s">
        <v>122</v>
      </c>
      <c r="BR118" s="1013"/>
      <c r="BS118" s="1013"/>
      <c r="BT118" s="1013"/>
      <c r="BU118" s="1013"/>
      <c r="BV118" s="1013" t="s">
        <v>122</v>
      </c>
      <c r="BW118" s="1013"/>
      <c r="BX118" s="1013"/>
      <c r="BY118" s="1013"/>
      <c r="BZ118" s="1013"/>
      <c r="CA118" s="1013" t="s">
        <v>122</v>
      </c>
      <c r="CB118" s="1013"/>
      <c r="CC118" s="1013"/>
      <c r="CD118" s="1013"/>
      <c r="CE118" s="1013"/>
      <c r="CF118" s="933" t="s">
        <v>122</v>
      </c>
      <c r="CG118" s="934"/>
      <c r="CH118" s="934"/>
      <c r="CI118" s="934"/>
      <c r="CJ118" s="934"/>
      <c r="CK118" s="961"/>
      <c r="CL118" s="962"/>
      <c r="CM118" s="935" t="s">
        <v>441</v>
      </c>
      <c r="CN118" s="936"/>
      <c r="CO118" s="936"/>
      <c r="CP118" s="936"/>
      <c r="CQ118" s="936"/>
      <c r="CR118" s="936"/>
      <c r="CS118" s="936"/>
      <c r="CT118" s="936"/>
      <c r="CU118" s="936"/>
      <c r="CV118" s="936"/>
      <c r="CW118" s="936"/>
      <c r="CX118" s="936"/>
      <c r="CY118" s="936"/>
      <c r="CZ118" s="936"/>
      <c r="DA118" s="936"/>
      <c r="DB118" s="936"/>
      <c r="DC118" s="936"/>
      <c r="DD118" s="936"/>
      <c r="DE118" s="936"/>
      <c r="DF118" s="937"/>
      <c r="DG118" s="971" t="s">
        <v>122</v>
      </c>
      <c r="DH118" s="972"/>
      <c r="DI118" s="972"/>
      <c r="DJ118" s="972"/>
      <c r="DK118" s="973"/>
      <c r="DL118" s="974" t="s">
        <v>122</v>
      </c>
      <c r="DM118" s="972"/>
      <c r="DN118" s="972"/>
      <c r="DO118" s="972"/>
      <c r="DP118" s="973"/>
      <c r="DQ118" s="974" t="s">
        <v>122</v>
      </c>
      <c r="DR118" s="972"/>
      <c r="DS118" s="972"/>
      <c r="DT118" s="972"/>
      <c r="DU118" s="973"/>
      <c r="DV118" s="975" t="s">
        <v>122</v>
      </c>
      <c r="DW118" s="976"/>
      <c r="DX118" s="976"/>
      <c r="DY118" s="976"/>
      <c r="DZ118" s="977"/>
    </row>
    <row r="119" spans="1:130" s="224" customFormat="1" ht="26.25" customHeight="1" x14ac:dyDescent="0.15">
      <c r="A119" s="1069" t="s">
        <v>416</v>
      </c>
      <c r="B119" s="960"/>
      <c r="C119" s="942" t="s">
        <v>417</v>
      </c>
      <c r="D119" s="910"/>
      <c r="E119" s="910"/>
      <c r="F119" s="910"/>
      <c r="G119" s="910"/>
      <c r="H119" s="910"/>
      <c r="I119" s="910"/>
      <c r="J119" s="910"/>
      <c r="K119" s="910"/>
      <c r="L119" s="910"/>
      <c r="M119" s="910"/>
      <c r="N119" s="910"/>
      <c r="O119" s="910"/>
      <c r="P119" s="910"/>
      <c r="Q119" s="910"/>
      <c r="R119" s="910"/>
      <c r="S119" s="910"/>
      <c r="T119" s="910"/>
      <c r="U119" s="910"/>
      <c r="V119" s="910"/>
      <c r="W119" s="910"/>
      <c r="X119" s="910"/>
      <c r="Y119" s="910"/>
      <c r="Z119" s="911"/>
      <c r="AA119" s="912" t="s">
        <v>122</v>
      </c>
      <c r="AB119" s="913"/>
      <c r="AC119" s="913"/>
      <c r="AD119" s="913"/>
      <c r="AE119" s="914"/>
      <c r="AF119" s="915" t="s">
        <v>122</v>
      </c>
      <c r="AG119" s="913"/>
      <c r="AH119" s="913"/>
      <c r="AI119" s="913"/>
      <c r="AJ119" s="914"/>
      <c r="AK119" s="915" t="s">
        <v>122</v>
      </c>
      <c r="AL119" s="913"/>
      <c r="AM119" s="913"/>
      <c r="AN119" s="913"/>
      <c r="AO119" s="914"/>
      <c r="AP119" s="916" t="s">
        <v>122</v>
      </c>
      <c r="AQ119" s="917"/>
      <c r="AR119" s="917"/>
      <c r="AS119" s="917"/>
      <c r="AT119" s="918"/>
      <c r="AU119" s="923"/>
      <c r="AV119" s="924"/>
      <c r="AW119" s="924"/>
      <c r="AX119" s="924"/>
      <c r="AY119" s="924"/>
      <c r="AZ119" s="245" t="s">
        <v>178</v>
      </c>
      <c r="BA119" s="245"/>
      <c r="BB119" s="245"/>
      <c r="BC119" s="245"/>
      <c r="BD119" s="245"/>
      <c r="BE119" s="245"/>
      <c r="BF119" s="245"/>
      <c r="BG119" s="245"/>
      <c r="BH119" s="245"/>
      <c r="BI119" s="245"/>
      <c r="BJ119" s="245"/>
      <c r="BK119" s="245"/>
      <c r="BL119" s="245"/>
      <c r="BM119" s="245"/>
      <c r="BN119" s="245"/>
      <c r="BO119" s="990" t="s">
        <v>442</v>
      </c>
      <c r="BP119" s="1018"/>
      <c r="BQ119" s="1012">
        <v>14895103</v>
      </c>
      <c r="BR119" s="1013"/>
      <c r="BS119" s="1013"/>
      <c r="BT119" s="1013"/>
      <c r="BU119" s="1013"/>
      <c r="BV119" s="1013">
        <v>14155645</v>
      </c>
      <c r="BW119" s="1013"/>
      <c r="BX119" s="1013"/>
      <c r="BY119" s="1013"/>
      <c r="BZ119" s="1013"/>
      <c r="CA119" s="1013">
        <v>13513536</v>
      </c>
      <c r="CB119" s="1013"/>
      <c r="CC119" s="1013"/>
      <c r="CD119" s="1013"/>
      <c r="CE119" s="1013"/>
      <c r="CF119" s="1014"/>
      <c r="CG119" s="1015"/>
      <c r="CH119" s="1015"/>
      <c r="CI119" s="1015"/>
      <c r="CJ119" s="1016"/>
      <c r="CK119" s="963"/>
      <c r="CL119" s="964"/>
      <c r="CM119" s="986" t="s">
        <v>443</v>
      </c>
      <c r="CN119" s="978"/>
      <c r="CO119" s="978"/>
      <c r="CP119" s="978"/>
      <c r="CQ119" s="978"/>
      <c r="CR119" s="978"/>
      <c r="CS119" s="978"/>
      <c r="CT119" s="978"/>
      <c r="CU119" s="978"/>
      <c r="CV119" s="978"/>
      <c r="CW119" s="978"/>
      <c r="CX119" s="978"/>
      <c r="CY119" s="978"/>
      <c r="CZ119" s="978"/>
      <c r="DA119" s="978"/>
      <c r="DB119" s="978"/>
      <c r="DC119" s="978"/>
      <c r="DD119" s="978"/>
      <c r="DE119" s="978"/>
      <c r="DF119" s="979"/>
      <c r="DG119" s="1017">
        <v>168</v>
      </c>
      <c r="DH119" s="999"/>
      <c r="DI119" s="999"/>
      <c r="DJ119" s="999"/>
      <c r="DK119" s="1000"/>
      <c r="DL119" s="998">
        <v>109</v>
      </c>
      <c r="DM119" s="999"/>
      <c r="DN119" s="999"/>
      <c r="DO119" s="999"/>
      <c r="DP119" s="1000"/>
      <c r="DQ119" s="998">
        <v>4009</v>
      </c>
      <c r="DR119" s="999"/>
      <c r="DS119" s="999"/>
      <c r="DT119" s="999"/>
      <c r="DU119" s="1000"/>
      <c r="DV119" s="1001">
        <v>0.1</v>
      </c>
      <c r="DW119" s="1002"/>
      <c r="DX119" s="1002"/>
      <c r="DY119" s="1002"/>
      <c r="DZ119" s="1003"/>
    </row>
    <row r="120" spans="1:130" s="224" customFormat="1" ht="26.25" customHeight="1" x14ac:dyDescent="0.15">
      <c r="A120" s="1070"/>
      <c r="B120" s="962"/>
      <c r="C120" s="935" t="s">
        <v>420</v>
      </c>
      <c r="D120" s="936"/>
      <c r="E120" s="936"/>
      <c r="F120" s="936"/>
      <c r="G120" s="936"/>
      <c r="H120" s="936"/>
      <c r="I120" s="936"/>
      <c r="J120" s="936"/>
      <c r="K120" s="936"/>
      <c r="L120" s="936"/>
      <c r="M120" s="936"/>
      <c r="N120" s="936"/>
      <c r="O120" s="936"/>
      <c r="P120" s="936"/>
      <c r="Q120" s="936"/>
      <c r="R120" s="936"/>
      <c r="S120" s="936"/>
      <c r="T120" s="936"/>
      <c r="U120" s="936"/>
      <c r="V120" s="936"/>
      <c r="W120" s="936"/>
      <c r="X120" s="936"/>
      <c r="Y120" s="936"/>
      <c r="Z120" s="937"/>
      <c r="AA120" s="971" t="s">
        <v>122</v>
      </c>
      <c r="AB120" s="972"/>
      <c r="AC120" s="972"/>
      <c r="AD120" s="972"/>
      <c r="AE120" s="973"/>
      <c r="AF120" s="974" t="s">
        <v>122</v>
      </c>
      <c r="AG120" s="972"/>
      <c r="AH120" s="972"/>
      <c r="AI120" s="972"/>
      <c r="AJ120" s="973"/>
      <c r="AK120" s="974" t="s">
        <v>122</v>
      </c>
      <c r="AL120" s="972"/>
      <c r="AM120" s="972"/>
      <c r="AN120" s="972"/>
      <c r="AO120" s="973"/>
      <c r="AP120" s="975" t="s">
        <v>122</v>
      </c>
      <c r="AQ120" s="976"/>
      <c r="AR120" s="976"/>
      <c r="AS120" s="976"/>
      <c r="AT120" s="977"/>
      <c r="AU120" s="1004" t="s">
        <v>444</v>
      </c>
      <c r="AV120" s="1005"/>
      <c r="AW120" s="1005"/>
      <c r="AX120" s="1005"/>
      <c r="AY120" s="1006"/>
      <c r="AZ120" s="942" t="s">
        <v>445</v>
      </c>
      <c r="BA120" s="910"/>
      <c r="BB120" s="910"/>
      <c r="BC120" s="910"/>
      <c r="BD120" s="910"/>
      <c r="BE120" s="910"/>
      <c r="BF120" s="910"/>
      <c r="BG120" s="910"/>
      <c r="BH120" s="910"/>
      <c r="BI120" s="910"/>
      <c r="BJ120" s="910"/>
      <c r="BK120" s="910"/>
      <c r="BL120" s="910"/>
      <c r="BM120" s="910"/>
      <c r="BN120" s="910"/>
      <c r="BO120" s="910"/>
      <c r="BP120" s="911"/>
      <c r="BQ120" s="943">
        <v>2483812</v>
      </c>
      <c r="BR120" s="944"/>
      <c r="BS120" s="944"/>
      <c r="BT120" s="944"/>
      <c r="BU120" s="944"/>
      <c r="BV120" s="944">
        <v>2347928</v>
      </c>
      <c r="BW120" s="944"/>
      <c r="BX120" s="944"/>
      <c r="BY120" s="944"/>
      <c r="BZ120" s="944"/>
      <c r="CA120" s="944">
        <v>2818326</v>
      </c>
      <c r="CB120" s="944"/>
      <c r="CC120" s="944"/>
      <c r="CD120" s="944"/>
      <c r="CE120" s="944"/>
      <c r="CF120" s="957">
        <v>84.7</v>
      </c>
      <c r="CG120" s="958"/>
      <c r="CH120" s="958"/>
      <c r="CI120" s="958"/>
      <c r="CJ120" s="958"/>
      <c r="CK120" s="1019" t="s">
        <v>446</v>
      </c>
      <c r="CL120" s="1020"/>
      <c r="CM120" s="1020"/>
      <c r="CN120" s="1020"/>
      <c r="CO120" s="1021"/>
      <c r="CP120" s="1027" t="s">
        <v>395</v>
      </c>
      <c r="CQ120" s="1028"/>
      <c r="CR120" s="1028"/>
      <c r="CS120" s="1028"/>
      <c r="CT120" s="1028"/>
      <c r="CU120" s="1028"/>
      <c r="CV120" s="1028"/>
      <c r="CW120" s="1028"/>
      <c r="CX120" s="1028"/>
      <c r="CY120" s="1028"/>
      <c r="CZ120" s="1028"/>
      <c r="DA120" s="1028"/>
      <c r="DB120" s="1028"/>
      <c r="DC120" s="1028"/>
      <c r="DD120" s="1028"/>
      <c r="DE120" s="1028"/>
      <c r="DF120" s="1029"/>
      <c r="DG120" s="943">
        <v>1648231</v>
      </c>
      <c r="DH120" s="944"/>
      <c r="DI120" s="944"/>
      <c r="DJ120" s="944"/>
      <c r="DK120" s="944"/>
      <c r="DL120" s="944">
        <v>1708832</v>
      </c>
      <c r="DM120" s="944"/>
      <c r="DN120" s="944"/>
      <c r="DO120" s="944"/>
      <c r="DP120" s="944"/>
      <c r="DQ120" s="944">
        <v>1567232</v>
      </c>
      <c r="DR120" s="944"/>
      <c r="DS120" s="944"/>
      <c r="DT120" s="944"/>
      <c r="DU120" s="944"/>
      <c r="DV120" s="945">
        <v>47.1</v>
      </c>
      <c r="DW120" s="945"/>
      <c r="DX120" s="945"/>
      <c r="DY120" s="945"/>
      <c r="DZ120" s="946"/>
    </row>
    <row r="121" spans="1:130" s="224" customFormat="1" ht="26.25" customHeight="1" x14ac:dyDescent="0.15">
      <c r="A121" s="1070"/>
      <c r="B121" s="962"/>
      <c r="C121" s="987" t="s">
        <v>447</v>
      </c>
      <c r="D121" s="988"/>
      <c r="E121" s="988"/>
      <c r="F121" s="988"/>
      <c r="G121" s="988"/>
      <c r="H121" s="988"/>
      <c r="I121" s="988"/>
      <c r="J121" s="988"/>
      <c r="K121" s="988"/>
      <c r="L121" s="988"/>
      <c r="M121" s="988"/>
      <c r="N121" s="988"/>
      <c r="O121" s="988"/>
      <c r="P121" s="988"/>
      <c r="Q121" s="988"/>
      <c r="R121" s="988"/>
      <c r="S121" s="988"/>
      <c r="T121" s="988"/>
      <c r="U121" s="988"/>
      <c r="V121" s="988"/>
      <c r="W121" s="988"/>
      <c r="X121" s="988"/>
      <c r="Y121" s="988"/>
      <c r="Z121" s="989"/>
      <c r="AA121" s="971">
        <v>92</v>
      </c>
      <c r="AB121" s="972"/>
      <c r="AC121" s="972"/>
      <c r="AD121" s="972"/>
      <c r="AE121" s="973"/>
      <c r="AF121" s="974" t="s">
        <v>122</v>
      </c>
      <c r="AG121" s="972"/>
      <c r="AH121" s="972"/>
      <c r="AI121" s="972"/>
      <c r="AJ121" s="973"/>
      <c r="AK121" s="974" t="s">
        <v>122</v>
      </c>
      <c r="AL121" s="972"/>
      <c r="AM121" s="972"/>
      <c r="AN121" s="972"/>
      <c r="AO121" s="973"/>
      <c r="AP121" s="975" t="s">
        <v>122</v>
      </c>
      <c r="AQ121" s="976"/>
      <c r="AR121" s="976"/>
      <c r="AS121" s="976"/>
      <c r="AT121" s="977"/>
      <c r="AU121" s="1007"/>
      <c r="AV121" s="1008"/>
      <c r="AW121" s="1008"/>
      <c r="AX121" s="1008"/>
      <c r="AY121" s="1009"/>
      <c r="AZ121" s="935" t="s">
        <v>448</v>
      </c>
      <c r="BA121" s="936"/>
      <c r="BB121" s="936"/>
      <c r="BC121" s="936"/>
      <c r="BD121" s="936"/>
      <c r="BE121" s="936"/>
      <c r="BF121" s="936"/>
      <c r="BG121" s="936"/>
      <c r="BH121" s="936"/>
      <c r="BI121" s="936"/>
      <c r="BJ121" s="936"/>
      <c r="BK121" s="936"/>
      <c r="BL121" s="936"/>
      <c r="BM121" s="936"/>
      <c r="BN121" s="936"/>
      <c r="BO121" s="936"/>
      <c r="BP121" s="937"/>
      <c r="BQ121" s="938">
        <v>479774</v>
      </c>
      <c r="BR121" s="939"/>
      <c r="BS121" s="939"/>
      <c r="BT121" s="939"/>
      <c r="BU121" s="939"/>
      <c r="BV121" s="939">
        <v>474398</v>
      </c>
      <c r="BW121" s="939"/>
      <c r="BX121" s="939"/>
      <c r="BY121" s="939"/>
      <c r="BZ121" s="939"/>
      <c r="CA121" s="939">
        <v>438935</v>
      </c>
      <c r="CB121" s="939"/>
      <c r="CC121" s="939"/>
      <c r="CD121" s="939"/>
      <c r="CE121" s="939"/>
      <c r="CF121" s="933">
        <v>13.2</v>
      </c>
      <c r="CG121" s="934"/>
      <c r="CH121" s="934"/>
      <c r="CI121" s="934"/>
      <c r="CJ121" s="934"/>
      <c r="CK121" s="1022"/>
      <c r="CL121" s="1023"/>
      <c r="CM121" s="1023"/>
      <c r="CN121" s="1023"/>
      <c r="CO121" s="1024"/>
      <c r="CP121" s="1032" t="s">
        <v>394</v>
      </c>
      <c r="CQ121" s="1033"/>
      <c r="CR121" s="1033"/>
      <c r="CS121" s="1033"/>
      <c r="CT121" s="1033"/>
      <c r="CU121" s="1033"/>
      <c r="CV121" s="1033"/>
      <c r="CW121" s="1033"/>
      <c r="CX121" s="1033"/>
      <c r="CY121" s="1033"/>
      <c r="CZ121" s="1033"/>
      <c r="DA121" s="1033"/>
      <c r="DB121" s="1033"/>
      <c r="DC121" s="1033"/>
      <c r="DD121" s="1033"/>
      <c r="DE121" s="1033"/>
      <c r="DF121" s="1034"/>
      <c r="DG121" s="938">
        <v>1020803</v>
      </c>
      <c r="DH121" s="939"/>
      <c r="DI121" s="939"/>
      <c r="DJ121" s="939"/>
      <c r="DK121" s="939"/>
      <c r="DL121" s="939">
        <v>962000</v>
      </c>
      <c r="DM121" s="939"/>
      <c r="DN121" s="939"/>
      <c r="DO121" s="939"/>
      <c r="DP121" s="939"/>
      <c r="DQ121" s="939">
        <v>907210</v>
      </c>
      <c r="DR121" s="939"/>
      <c r="DS121" s="939"/>
      <c r="DT121" s="939"/>
      <c r="DU121" s="939"/>
      <c r="DV121" s="940">
        <v>27.3</v>
      </c>
      <c r="DW121" s="940"/>
      <c r="DX121" s="940"/>
      <c r="DY121" s="940"/>
      <c r="DZ121" s="941"/>
    </row>
    <row r="122" spans="1:130" s="224" customFormat="1" ht="26.25" customHeight="1" x14ac:dyDescent="0.15">
      <c r="A122" s="1070"/>
      <c r="B122" s="962"/>
      <c r="C122" s="935" t="s">
        <v>430</v>
      </c>
      <c r="D122" s="936"/>
      <c r="E122" s="936"/>
      <c r="F122" s="936"/>
      <c r="G122" s="936"/>
      <c r="H122" s="936"/>
      <c r="I122" s="936"/>
      <c r="J122" s="936"/>
      <c r="K122" s="936"/>
      <c r="L122" s="936"/>
      <c r="M122" s="936"/>
      <c r="N122" s="936"/>
      <c r="O122" s="936"/>
      <c r="P122" s="936"/>
      <c r="Q122" s="936"/>
      <c r="R122" s="936"/>
      <c r="S122" s="936"/>
      <c r="T122" s="936"/>
      <c r="U122" s="936"/>
      <c r="V122" s="936"/>
      <c r="W122" s="936"/>
      <c r="X122" s="936"/>
      <c r="Y122" s="936"/>
      <c r="Z122" s="937"/>
      <c r="AA122" s="971" t="s">
        <v>122</v>
      </c>
      <c r="AB122" s="972"/>
      <c r="AC122" s="972"/>
      <c r="AD122" s="972"/>
      <c r="AE122" s="973"/>
      <c r="AF122" s="974" t="s">
        <v>122</v>
      </c>
      <c r="AG122" s="972"/>
      <c r="AH122" s="972"/>
      <c r="AI122" s="972"/>
      <c r="AJ122" s="973"/>
      <c r="AK122" s="974" t="s">
        <v>122</v>
      </c>
      <c r="AL122" s="972"/>
      <c r="AM122" s="972"/>
      <c r="AN122" s="972"/>
      <c r="AO122" s="973"/>
      <c r="AP122" s="975" t="s">
        <v>122</v>
      </c>
      <c r="AQ122" s="976"/>
      <c r="AR122" s="976"/>
      <c r="AS122" s="976"/>
      <c r="AT122" s="977"/>
      <c r="AU122" s="1007"/>
      <c r="AV122" s="1008"/>
      <c r="AW122" s="1008"/>
      <c r="AX122" s="1008"/>
      <c r="AY122" s="1009"/>
      <c r="AZ122" s="986" t="s">
        <v>449</v>
      </c>
      <c r="BA122" s="978"/>
      <c r="BB122" s="978"/>
      <c r="BC122" s="978"/>
      <c r="BD122" s="978"/>
      <c r="BE122" s="978"/>
      <c r="BF122" s="978"/>
      <c r="BG122" s="978"/>
      <c r="BH122" s="978"/>
      <c r="BI122" s="978"/>
      <c r="BJ122" s="978"/>
      <c r="BK122" s="978"/>
      <c r="BL122" s="978"/>
      <c r="BM122" s="978"/>
      <c r="BN122" s="978"/>
      <c r="BO122" s="978"/>
      <c r="BP122" s="979"/>
      <c r="BQ122" s="1012">
        <v>10395120</v>
      </c>
      <c r="BR122" s="1013"/>
      <c r="BS122" s="1013"/>
      <c r="BT122" s="1013"/>
      <c r="BU122" s="1013"/>
      <c r="BV122" s="1013">
        <v>9844334</v>
      </c>
      <c r="BW122" s="1013"/>
      <c r="BX122" s="1013"/>
      <c r="BY122" s="1013"/>
      <c r="BZ122" s="1013"/>
      <c r="CA122" s="1013">
        <v>9365457</v>
      </c>
      <c r="CB122" s="1013"/>
      <c r="CC122" s="1013"/>
      <c r="CD122" s="1013"/>
      <c r="CE122" s="1013"/>
      <c r="CF122" s="1030">
        <v>281.39999999999998</v>
      </c>
      <c r="CG122" s="1031"/>
      <c r="CH122" s="1031"/>
      <c r="CI122" s="1031"/>
      <c r="CJ122" s="1031"/>
      <c r="CK122" s="1022"/>
      <c r="CL122" s="1023"/>
      <c r="CM122" s="1023"/>
      <c r="CN122" s="1023"/>
      <c r="CO122" s="1024"/>
      <c r="CP122" s="1032" t="s">
        <v>392</v>
      </c>
      <c r="CQ122" s="1033"/>
      <c r="CR122" s="1033"/>
      <c r="CS122" s="1033"/>
      <c r="CT122" s="1033"/>
      <c r="CU122" s="1033"/>
      <c r="CV122" s="1033"/>
      <c r="CW122" s="1033"/>
      <c r="CX122" s="1033"/>
      <c r="CY122" s="1033"/>
      <c r="CZ122" s="1033"/>
      <c r="DA122" s="1033"/>
      <c r="DB122" s="1033"/>
      <c r="DC122" s="1033"/>
      <c r="DD122" s="1033"/>
      <c r="DE122" s="1033"/>
      <c r="DF122" s="1034"/>
      <c r="DG122" s="938">
        <v>589590</v>
      </c>
      <c r="DH122" s="939"/>
      <c r="DI122" s="939"/>
      <c r="DJ122" s="939"/>
      <c r="DK122" s="939"/>
      <c r="DL122" s="939">
        <v>513816</v>
      </c>
      <c r="DM122" s="939"/>
      <c r="DN122" s="939"/>
      <c r="DO122" s="939"/>
      <c r="DP122" s="939"/>
      <c r="DQ122" s="939">
        <v>483481</v>
      </c>
      <c r="DR122" s="939"/>
      <c r="DS122" s="939"/>
      <c r="DT122" s="939"/>
      <c r="DU122" s="939"/>
      <c r="DV122" s="940">
        <v>14.5</v>
      </c>
      <c r="DW122" s="940"/>
      <c r="DX122" s="940"/>
      <c r="DY122" s="940"/>
      <c r="DZ122" s="941"/>
    </row>
    <row r="123" spans="1:130" s="224" customFormat="1" ht="26.25" customHeight="1" x14ac:dyDescent="0.15">
      <c r="A123" s="1070"/>
      <c r="B123" s="962"/>
      <c r="C123" s="935" t="s">
        <v>436</v>
      </c>
      <c r="D123" s="936"/>
      <c r="E123" s="936"/>
      <c r="F123" s="936"/>
      <c r="G123" s="936"/>
      <c r="H123" s="936"/>
      <c r="I123" s="936"/>
      <c r="J123" s="936"/>
      <c r="K123" s="936"/>
      <c r="L123" s="936"/>
      <c r="M123" s="936"/>
      <c r="N123" s="936"/>
      <c r="O123" s="936"/>
      <c r="P123" s="936"/>
      <c r="Q123" s="936"/>
      <c r="R123" s="936"/>
      <c r="S123" s="936"/>
      <c r="T123" s="936"/>
      <c r="U123" s="936"/>
      <c r="V123" s="936"/>
      <c r="W123" s="936"/>
      <c r="X123" s="936"/>
      <c r="Y123" s="936"/>
      <c r="Z123" s="937"/>
      <c r="AA123" s="971" t="s">
        <v>122</v>
      </c>
      <c r="AB123" s="972"/>
      <c r="AC123" s="972"/>
      <c r="AD123" s="972"/>
      <c r="AE123" s="973"/>
      <c r="AF123" s="974" t="s">
        <v>122</v>
      </c>
      <c r="AG123" s="972"/>
      <c r="AH123" s="972"/>
      <c r="AI123" s="972"/>
      <c r="AJ123" s="973"/>
      <c r="AK123" s="974" t="s">
        <v>122</v>
      </c>
      <c r="AL123" s="972"/>
      <c r="AM123" s="972"/>
      <c r="AN123" s="972"/>
      <c r="AO123" s="973"/>
      <c r="AP123" s="975" t="s">
        <v>122</v>
      </c>
      <c r="AQ123" s="976"/>
      <c r="AR123" s="976"/>
      <c r="AS123" s="976"/>
      <c r="AT123" s="977"/>
      <c r="AU123" s="1010"/>
      <c r="AV123" s="1011"/>
      <c r="AW123" s="1011"/>
      <c r="AX123" s="1011"/>
      <c r="AY123" s="1011"/>
      <c r="AZ123" s="245" t="s">
        <v>178</v>
      </c>
      <c r="BA123" s="245"/>
      <c r="BB123" s="245"/>
      <c r="BC123" s="245"/>
      <c r="BD123" s="245"/>
      <c r="BE123" s="245"/>
      <c r="BF123" s="245"/>
      <c r="BG123" s="245"/>
      <c r="BH123" s="245"/>
      <c r="BI123" s="245"/>
      <c r="BJ123" s="245"/>
      <c r="BK123" s="245"/>
      <c r="BL123" s="245"/>
      <c r="BM123" s="245"/>
      <c r="BN123" s="245"/>
      <c r="BO123" s="990" t="s">
        <v>450</v>
      </c>
      <c r="BP123" s="1018"/>
      <c r="BQ123" s="1076">
        <v>13358706</v>
      </c>
      <c r="BR123" s="1077"/>
      <c r="BS123" s="1077"/>
      <c r="BT123" s="1077"/>
      <c r="BU123" s="1077"/>
      <c r="BV123" s="1077">
        <v>12666660</v>
      </c>
      <c r="BW123" s="1077"/>
      <c r="BX123" s="1077"/>
      <c r="BY123" s="1077"/>
      <c r="BZ123" s="1077"/>
      <c r="CA123" s="1077">
        <v>12622718</v>
      </c>
      <c r="CB123" s="1077"/>
      <c r="CC123" s="1077"/>
      <c r="CD123" s="1077"/>
      <c r="CE123" s="1077"/>
      <c r="CF123" s="1014"/>
      <c r="CG123" s="1015"/>
      <c r="CH123" s="1015"/>
      <c r="CI123" s="1015"/>
      <c r="CJ123" s="1016"/>
      <c r="CK123" s="1022"/>
      <c r="CL123" s="1023"/>
      <c r="CM123" s="1023"/>
      <c r="CN123" s="1023"/>
      <c r="CO123" s="1024"/>
      <c r="CP123" s="1032"/>
      <c r="CQ123" s="1033"/>
      <c r="CR123" s="1033"/>
      <c r="CS123" s="1033"/>
      <c r="CT123" s="1033"/>
      <c r="CU123" s="1033"/>
      <c r="CV123" s="1033"/>
      <c r="CW123" s="1033"/>
      <c r="CX123" s="1033"/>
      <c r="CY123" s="1033"/>
      <c r="CZ123" s="1033"/>
      <c r="DA123" s="1033"/>
      <c r="DB123" s="1033"/>
      <c r="DC123" s="1033"/>
      <c r="DD123" s="1033"/>
      <c r="DE123" s="1033"/>
      <c r="DF123" s="1034"/>
      <c r="DG123" s="971"/>
      <c r="DH123" s="972"/>
      <c r="DI123" s="972"/>
      <c r="DJ123" s="972"/>
      <c r="DK123" s="973"/>
      <c r="DL123" s="974"/>
      <c r="DM123" s="972"/>
      <c r="DN123" s="972"/>
      <c r="DO123" s="972"/>
      <c r="DP123" s="973"/>
      <c r="DQ123" s="974"/>
      <c r="DR123" s="972"/>
      <c r="DS123" s="972"/>
      <c r="DT123" s="972"/>
      <c r="DU123" s="973"/>
      <c r="DV123" s="975"/>
      <c r="DW123" s="976"/>
      <c r="DX123" s="976"/>
      <c r="DY123" s="976"/>
      <c r="DZ123" s="977"/>
    </row>
    <row r="124" spans="1:130" s="224" customFormat="1" ht="26.25" customHeight="1" thickBot="1" x14ac:dyDescent="0.2">
      <c r="A124" s="1070"/>
      <c r="B124" s="962"/>
      <c r="C124" s="935" t="s">
        <v>439</v>
      </c>
      <c r="D124" s="936"/>
      <c r="E124" s="936"/>
      <c r="F124" s="936"/>
      <c r="G124" s="936"/>
      <c r="H124" s="936"/>
      <c r="I124" s="936"/>
      <c r="J124" s="936"/>
      <c r="K124" s="936"/>
      <c r="L124" s="936"/>
      <c r="M124" s="936"/>
      <c r="N124" s="936"/>
      <c r="O124" s="936"/>
      <c r="P124" s="936"/>
      <c r="Q124" s="936"/>
      <c r="R124" s="936"/>
      <c r="S124" s="936"/>
      <c r="T124" s="936"/>
      <c r="U124" s="936"/>
      <c r="V124" s="936"/>
      <c r="W124" s="936"/>
      <c r="X124" s="936"/>
      <c r="Y124" s="936"/>
      <c r="Z124" s="937"/>
      <c r="AA124" s="971" t="s">
        <v>122</v>
      </c>
      <c r="AB124" s="972"/>
      <c r="AC124" s="972"/>
      <c r="AD124" s="972"/>
      <c r="AE124" s="973"/>
      <c r="AF124" s="974" t="s">
        <v>122</v>
      </c>
      <c r="AG124" s="972"/>
      <c r="AH124" s="972"/>
      <c r="AI124" s="972"/>
      <c r="AJ124" s="973"/>
      <c r="AK124" s="974" t="s">
        <v>122</v>
      </c>
      <c r="AL124" s="972"/>
      <c r="AM124" s="972"/>
      <c r="AN124" s="972"/>
      <c r="AO124" s="973"/>
      <c r="AP124" s="975" t="s">
        <v>122</v>
      </c>
      <c r="AQ124" s="976"/>
      <c r="AR124" s="976"/>
      <c r="AS124" s="976"/>
      <c r="AT124" s="977"/>
      <c r="AU124" s="1072" t="s">
        <v>451</v>
      </c>
      <c r="AV124" s="1073"/>
      <c r="AW124" s="1073"/>
      <c r="AX124" s="1073"/>
      <c r="AY124" s="1073"/>
      <c r="AZ124" s="1073"/>
      <c r="BA124" s="1073"/>
      <c r="BB124" s="1073"/>
      <c r="BC124" s="1073"/>
      <c r="BD124" s="1073"/>
      <c r="BE124" s="1073"/>
      <c r="BF124" s="1073"/>
      <c r="BG124" s="1073"/>
      <c r="BH124" s="1073"/>
      <c r="BI124" s="1073"/>
      <c r="BJ124" s="1073"/>
      <c r="BK124" s="1073"/>
      <c r="BL124" s="1073"/>
      <c r="BM124" s="1073"/>
      <c r="BN124" s="1073"/>
      <c r="BO124" s="1073"/>
      <c r="BP124" s="1074"/>
      <c r="BQ124" s="1075">
        <v>45.5</v>
      </c>
      <c r="BR124" s="1040"/>
      <c r="BS124" s="1040"/>
      <c r="BT124" s="1040"/>
      <c r="BU124" s="1040"/>
      <c r="BV124" s="1040">
        <v>44.9</v>
      </c>
      <c r="BW124" s="1040"/>
      <c r="BX124" s="1040"/>
      <c r="BY124" s="1040"/>
      <c r="BZ124" s="1040"/>
      <c r="CA124" s="1040">
        <v>26.7</v>
      </c>
      <c r="CB124" s="1040"/>
      <c r="CC124" s="1040"/>
      <c r="CD124" s="1040"/>
      <c r="CE124" s="1040"/>
      <c r="CF124" s="1041"/>
      <c r="CG124" s="1042"/>
      <c r="CH124" s="1042"/>
      <c r="CI124" s="1042"/>
      <c r="CJ124" s="1043"/>
      <c r="CK124" s="1025"/>
      <c r="CL124" s="1025"/>
      <c r="CM124" s="1025"/>
      <c r="CN124" s="1025"/>
      <c r="CO124" s="1026"/>
      <c r="CP124" s="1032" t="s">
        <v>452</v>
      </c>
      <c r="CQ124" s="1033"/>
      <c r="CR124" s="1033"/>
      <c r="CS124" s="1033"/>
      <c r="CT124" s="1033"/>
      <c r="CU124" s="1033"/>
      <c r="CV124" s="1033"/>
      <c r="CW124" s="1033"/>
      <c r="CX124" s="1033"/>
      <c r="CY124" s="1033"/>
      <c r="CZ124" s="1033"/>
      <c r="DA124" s="1033"/>
      <c r="DB124" s="1033"/>
      <c r="DC124" s="1033"/>
      <c r="DD124" s="1033"/>
      <c r="DE124" s="1033"/>
      <c r="DF124" s="1034"/>
      <c r="DG124" s="1017" t="s">
        <v>122</v>
      </c>
      <c r="DH124" s="999"/>
      <c r="DI124" s="999"/>
      <c r="DJ124" s="999"/>
      <c r="DK124" s="1000"/>
      <c r="DL124" s="998" t="s">
        <v>122</v>
      </c>
      <c r="DM124" s="999"/>
      <c r="DN124" s="999"/>
      <c r="DO124" s="999"/>
      <c r="DP124" s="1000"/>
      <c r="DQ124" s="998" t="s">
        <v>122</v>
      </c>
      <c r="DR124" s="999"/>
      <c r="DS124" s="999"/>
      <c r="DT124" s="999"/>
      <c r="DU124" s="1000"/>
      <c r="DV124" s="1001" t="s">
        <v>122</v>
      </c>
      <c r="DW124" s="1002"/>
      <c r="DX124" s="1002"/>
      <c r="DY124" s="1002"/>
      <c r="DZ124" s="1003"/>
    </row>
    <row r="125" spans="1:130" s="224" customFormat="1" ht="26.25" customHeight="1" x14ac:dyDescent="0.15">
      <c r="A125" s="1070"/>
      <c r="B125" s="962"/>
      <c r="C125" s="935" t="s">
        <v>441</v>
      </c>
      <c r="D125" s="936"/>
      <c r="E125" s="936"/>
      <c r="F125" s="936"/>
      <c r="G125" s="936"/>
      <c r="H125" s="936"/>
      <c r="I125" s="936"/>
      <c r="J125" s="936"/>
      <c r="K125" s="936"/>
      <c r="L125" s="936"/>
      <c r="M125" s="936"/>
      <c r="N125" s="936"/>
      <c r="O125" s="936"/>
      <c r="P125" s="936"/>
      <c r="Q125" s="936"/>
      <c r="R125" s="936"/>
      <c r="S125" s="936"/>
      <c r="T125" s="936"/>
      <c r="U125" s="936"/>
      <c r="V125" s="936"/>
      <c r="W125" s="936"/>
      <c r="X125" s="936"/>
      <c r="Y125" s="936"/>
      <c r="Z125" s="937"/>
      <c r="AA125" s="971" t="s">
        <v>122</v>
      </c>
      <c r="AB125" s="972"/>
      <c r="AC125" s="972"/>
      <c r="AD125" s="972"/>
      <c r="AE125" s="973"/>
      <c r="AF125" s="974" t="s">
        <v>122</v>
      </c>
      <c r="AG125" s="972"/>
      <c r="AH125" s="972"/>
      <c r="AI125" s="972"/>
      <c r="AJ125" s="973"/>
      <c r="AK125" s="974" t="s">
        <v>122</v>
      </c>
      <c r="AL125" s="972"/>
      <c r="AM125" s="972"/>
      <c r="AN125" s="972"/>
      <c r="AO125" s="973"/>
      <c r="AP125" s="975" t="s">
        <v>122</v>
      </c>
      <c r="AQ125" s="976"/>
      <c r="AR125" s="976"/>
      <c r="AS125" s="976"/>
      <c r="AT125" s="977"/>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35" t="s">
        <v>453</v>
      </c>
      <c r="CL125" s="1020"/>
      <c r="CM125" s="1020"/>
      <c r="CN125" s="1020"/>
      <c r="CO125" s="1021"/>
      <c r="CP125" s="942" t="s">
        <v>454</v>
      </c>
      <c r="CQ125" s="910"/>
      <c r="CR125" s="910"/>
      <c r="CS125" s="910"/>
      <c r="CT125" s="910"/>
      <c r="CU125" s="910"/>
      <c r="CV125" s="910"/>
      <c r="CW125" s="910"/>
      <c r="CX125" s="910"/>
      <c r="CY125" s="910"/>
      <c r="CZ125" s="910"/>
      <c r="DA125" s="910"/>
      <c r="DB125" s="910"/>
      <c r="DC125" s="910"/>
      <c r="DD125" s="910"/>
      <c r="DE125" s="910"/>
      <c r="DF125" s="911"/>
      <c r="DG125" s="943" t="s">
        <v>122</v>
      </c>
      <c r="DH125" s="944"/>
      <c r="DI125" s="944"/>
      <c r="DJ125" s="944"/>
      <c r="DK125" s="944"/>
      <c r="DL125" s="944" t="s">
        <v>122</v>
      </c>
      <c r="DM125" s="944"/>
      <c r="DN125" s="944"/>
      <c r="DO125" s="944"/>
      <c r="DP125" s="944"/>
      <c r="DQ125" s="944" t="s">
        <v>122</v>
      </c>
      <c r="DR125" s="944"/>
      <c r="DS125" s="944"/>
      <c r="DT125" s="944"/>
      <c r="DU125" s="944"/>
      <c r="DV125" s="945" t="s">
        <v>122</v>
      </c>
      <c r="DW125" s="945"/>
      <c r="DX125" s="945"/>
      <c r="DY125" s="945"/>
      <c r="DZ125" s="946"/>
    </row>
    <row r="126" spans="1:130" s="224" customFormat="1" ht="26.25" customHeight="1" thickBot="1" x14ac:dyDescent="0.2">
      <c r="A126" s="1070"/>
      <c r="B126" s="962"/>
      <c r="C126" s="935" t="s">
        <v>443</v>
      </c>
      <c r="D126" s="936"/>
      <c r="E126" s="936"/>
      <c r="F126" s="936"/>
      <c r="G126" s="936"/>
      <c r="H126" s="936"/>
      <c r="I126" s="936"/>
      <c r="J126" s="936"/>
      <c r="K126" s="936"/>
      <c r="L126" s="936"/>
      <c r="M126" s="936"/>
      <c r="N126" s="936"/>
      <c r="O126" s="936"/>
      <c r="P126" s="936"/>
      <c r="Q126" s="936"/>
      <c r="R126" s="936"/>
      <c r="S126" s="936"/>
      <c r="T126" s="936"/>
      <c r="U126" s="936"/>
      <c r="V126" s="936"/>
      <c r="W126" s="936"/>
      <c r="X126" s="936"/>
      <c r="Y126" s="936"/>
      <c r="Z126" s="937"/>
      <c r="AA126" s="971">
        <v>226</v>
      </c>
      <c r="AB126" s="972"/>
      <c r="AC126" s="972"/>
      <c r="AD126" s="972"/>
      <c r="AE126" s="973"/>
      <c r="AF126" s="974" t="s">
        <v>122</v>
      </c>
      <c r="AG126" s="972"/>
      <c r="AH126" s="972"/>
      <c r="AI126" s="972"/>
      <c r="AJ126" s="973"/>
      <c r="AK126" s="974" t="s">
        <v>122</v>
      </c>
      <c r="AL126" s="972"/>
      <c r="AM126" s="972"/>
      <c r="AN126" s="972"/>
      <c r="AO126" s="973"/>
      <c r="AP126" s="975" t="s">
        <v>122</v>
      </c>
      <c r="AQ126" s="976"/>
      <c r="AR126" s="976"/>
      <c r="AS126" s="976"/>
      <c r="AT126" s="977"/>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36"/>
      <c r="CL126" s="1023"/>
      <c r="CM126" s="1023"/>
      <c r="CN126" s="1023"/>
      <c r="CO126" s="1024"/>
      <c r="CP126" s="935" t="s">
        <v>455</v>
      </c>
      <c r="CQ126" s="936"/>
      <c r="CR126" s="936"/>
      <c r="CS126" s="936"/>
      <c r="CT126" s="936"/>
      <c r="CU126" s="936"/>
      <c r="CV126" s="936"/>
      <c r="CW126" s="936"/>
      <c r="CX126" s="936"/>
      <c r="CY126" s="936"/>
      <c r="CZ126" s="936"/>
      <c r="DA126" s="936"/>
      <c r="DB126" s="936"/>
      <c r="DC126" s="936"/>
      <c r="DD126" s="936"/>
      <c r="DE126" s="936"/>
      <c r="DF126" s="937"/>
      <c r="DG126" s="938" t="s">
        <v>122</v>
      </c>
      <c r="DH126" s="939"/>
      <c r="DI126" s="939"/>
      <c r="DJ126" s="939"/>
      <c r="DK126" s="939"/>
      <c r="DL126" s="939" t="s">
        <v>122</v>
      </c>
      <c r="DM126" s="939"/>
      <c r="DN126" s="939"/>
      <c r="DO126" s="939"/>
      <c r="DP126" s="939"/>
      <c r="DQ126" s="939" t="s">
        <v>122</v>
      </c>
      <c r="DR126" s="939"/>
      <c r="DS126" s="939"/>
      <c r="DT126" s="939"/>
      <c r="DU126" s="939"/>
      <c r="DV126" s="940" t="s">
        <v>122</v>
      </c>
      <c r="DW126" s="940"/>
      <c r="DX126" s="940"/>
      <c r="DY126" s="940"/>
      <c r="DZ126" s="941"/>
    </row>
    <row r="127" spans="1:130" s="224" customFormat="1" ht="26.25" customHeight="1" x14ac:dyDescent="0.15">
      <c r="A127" s="1071"/>
      <c r="B127" s="964"/>
      <c r="C127" s="986" t="s">
        <v>456</v>
      </c>
      <c r="D127" s="978"/>
      <c r="E127" s="978"/>
      <c r="F127" s="978"/>
      <c r="G127" s="978"/>
      <c r="H127" s="978"/>
      <c r="I127" s="978"/>
      <c r="J127" s="978"/>
      <c r="K127" s="978"/>
      <c r="L127" s="978"/>
      <c r="M127" s="978"/>
      <c r="N127" s="978"/>
      <c r="O127" s="978"/>
      <c r="P127" s="978"/>
      <c r="Q127" s="978"/>
      <c r="R127" s="978"/>
      <c r="S127" s="978"/>
      <c r="T127" s="978"/>
      <c r="U127" s="978"/>
      <c r="V127" s="978"/>
      <c r="W127" s="978"/>
      <c r="X127" s="978"/>
      <c r="Y127" s="978"/>
      <c r="Z127" s="979"/>
      <c r="AA127" s="971">
        <v>65</v>
      </c>
      <c r="AB127" s="972"/>
      <c r="AC127" s="972"/>
      <c r="AD127" s="972"/>
      <c r="AE127" s="973"/>
      <c r="AF127" s="974">
        <v>64</v>
      </c>
      <c r="AG127" s="972"/>
      <c r="AH127" s="972"/>
      <c r="AI127" s="972"/>
      <c r="AJ127" s="973"/>
      <c r="AK127" s="974">
        <v>64</v>
      </c>
      <c r="AL127" s="972"/>
      <c r="AM127" s="972"/>
      <c r="AN127" s="972"/>
      <c r="AO127" s="973"/>
      <c r="AP127" s="975">
        <v>0</v>
      </c>
      <c r="AQ127" s="976"/>
      <c r="AR127" s="976"/>
      <c r="AS127" s="976"/>
      <c r="AT127" s="977"/>
      <c r="AU127" s="226"/>
      <c r="AV127" s="226"/>
      <c r="AW127" s="226"/>
      <c r="AX127" s="1044" t="s">
        <v>457</v>
      </c>
      <c r="AY127" s="1045"/>
      <c r="AZ127" s="1045"/>
      <c r="BA127" s="1045"/>
      <c r="BB127" s="1045"/>
      <c r="BC127" s="1045"/>
      <c r="BD127" s="1045"/>
      <c r="BE127" s="1046"/>
      <c r="BF127" s="1047" t="s">
        <v>458</v>
      </c>
      <c r="BG127" s="1045"/>
      <c r="BH127" s="1045"/>
      <c r="BI127" s="1045"/>
      <c r="BJ127" s="1045"/>
      <c r="BK127" s="1045"/>
      <c r="BL127" s="1046"/>
      <c r="BM127" s="1047" t="s">
        <v>459</v>
      </c>
      <c r="BN127" s="1045"/>
      <c r="BO127" s="1045"/>
      <c r="BP127" s="1045"/>
      <c r="BQ127" s="1045"/>
      <c r="BR127" s="1045"/>
      <c r="BS127" s="1046"/>
      <c r="BT127" s="1047" t="s">
        <v>460</v>
      </c>
      <c r="BU127" s="1045"/>
      <c r="BV127" s="1045"/>
      <c r="BW127" s="1045"/>
      <c r="BX127" s="1045"/>
      <c r="BY127" s="1045"/>
      <c r="BZ127" s="1068"/>
      <c r="CA127" s="226"/>
      <c r="CB127" s="226"/>
      <c r="CC127" s="226"/>
      <c r="CD127" s="249"/>
      <c r="CE127" s="249"/>
      <c r="CF127" s="249"/>
      <c r="CG127" s="226"/>
      <c r="CH127" s="226"/>
      <c r="CI127" s="226"/>
      <c r="CJ127" s="248"/>
      <c r="CK127" s="1036"/>
      <c r="CL127" s="1023"/>
      <c r="CM127" s="1023"/>
      <c r="CN127" s="1023"/>
      <c r="CO127" s="1024"/>
      <c r="CP127" s="935" t="s">
        <v>461</v>
      </c>
      <c r="CQ127" s="936"/>
      <c r="CR127" s="936"/>
      <c r="CS127" s="936"/>
      <c r="CT127" s="936"/>
      <c r="CU127" s="936"/>
      <c r="CV127" s="936"/>
      <c r="CW127" s="936"/>
      <c r="CX127" s="936"/>
      <c r="CY127" s="936"/>
      <c r="CZ127" s="936"/>
      <c r="DA127" s="936"/>
      <c r="DB127" s="936"/>
      <c r="DC127" s="936"/>
      <c r="DD127" s="936"/>
      <c r="DE127" s="936"/>
      <c r="DF127" s="937"/>
      <c r="DG127" s="938" t="s">
        <v>122</v>
      </c>
      <c r="DH127" s="939"/>
      <c r="DI127" s="939"/>
      <c r="DJ127" s="939"/>
      <c r="DK127" s="939"/>
      <c r="DL127" s="939" t="s">
        <v>122</v>
      </c>
      <c r="DM127" s="939"/>
      <c r="DN127" s="939"/>
      <c r="DO127" s="939"/>
      <c r="DP127" s="939"/>
      <c r="DQ127" s="939" t="s">
        <v>122</v>
      </c>
      <c r="DR127" s="939"/>
      <c r="DS127" s="939"/>
      <c r="DT127" s="939"/>
      <c r="DU127" s="939"/>
      <c r="DV127" s="940" t="s">
        <v>122</v>
      </c>
      <c r="DW127" s="940"/>
      <c r="DX127" s="940"/>
      <c r="DY127" s="940"/>
      <c r="DZ127" s="941"/>
    </row>
    <row r="128" spans="1:130" s="224" customFormat="1" ht="26.25" customHeight="1" thickBot="1" x14ac:dyDescent="0.2">
      <c r="A128" s="1054" t="s">
        <v>462</v>
      </c>
      <c r="B128" s="1055"/>
      <c r="C128" s="1055"/>
      <c r="D128" s="1055"/>
      <c r="E128" s="1055"/>
      <c r="F128" s="1055"/>
      <c r="G128" s="1055"/>
      <c r="H128" s="1055"/>
      <c r="I128" s="1055"/>
      <c r="J128" s="1055"/>
      <c r="K128" s="1055"/>
      <c r="L128" s="1055"/>
      <c r="M128" s="1055"/>
      <c r="N128" s="1055"/>
      <c r="O128" s="1055"/>
      <c r="P128" s="1055"/>
      <c r="Q128" s="1055"/>
      <c r="R128" s="1055"/>
      <c r="S128" s="1055"/>
      <c r="T128" s="1055"/>
      <c r="U128" s="1055"/>
      <c r="V128" s="1055"/>
      <c r="W128" s="1056" t="s">
        <v>463</v>
      </c>
      <c r="X128" s="1056"/>
      <c r="Y128" s="1056"/>
      <c r="Z128" s="1057"/>
      <c r="AA128" s="1058">
        <v>17254</v>
      </c>
      <c r="AB128" s="1059"/>
      <c r="AC128" s="1059"/>
      <c r="AD128" s="1059"/>
      <c r="AE128" s="1060"/>
      <c r="AF128" s="1061">
        <v>25196</v>
      </c>
      <c r="AG128" s="1059"/>
      <c r="AH128" s="1059"/>
      <c r="AI128" s="1059"/>
      <c r="AJ128" s="1060"/>
      <c r="AK128" s="1061">
        <v>14851</v>
      </c>
      <c r="AL128" s="1059"/>
      <c r="AM128" s="1059"/>
      <c r="AN128" s="1059"/>
      <c r="AO128" s="1060"/>
      <c r="AP128" s="1062"/>
      <c r="AQ128" s="1063"/>
      <c r="AR128" s="1063"/>
      <c r="AS128" s="1063"/>
      <c r="AT128" s="1064"/>
      <c r="AU128" s="226"/>
      <c r="AV128" s="226"/>
      <c r="AW128" s="226"/>
      <c r="AX128" s="909" t="s">
        <v>464</v>
      </c>
      <c r="AY128" s="910"/>
      <c r="AZ128" s="910"/>
      <c r="BA128" s="910"/>
      <c r="BB128" s="910"/>
      <c r="BC128" s="910"/>
      <c r="BD128" s="910"/>
      <c r="BE128" s="911"/>
      <c r="BF128" s="1065" t="s">
        <v>122</v>
      </c>
      <c r="BG128" s="1066"/>
      <c r="BH128" s="1066"/>
      <c r="BI128" s="1066"/>
      <c r="BJ128" s="1066"/>
      <c r="BK128" s="1066"/>
      <c r="BL128" s="1067"/>
      <c r="BM128" s="1065">
        <v>15</v>
      </c>
      <c r="BN128" s="1066"/>
      <c r="BO128" s="1066"/>
      <c r="BP128" s="1066"/>
      <c r="BQ128" s="1066"/>
      <c r="BR128" s="1066"/>
      <c r="BS128" s="1067"/>
      <c r="BT128" s="1065">
        <v>20</v>
      </c>
      <c r="BU128" s="1066"/>
      <c r="BV128" s="1066"/>
      <c r="BW128" s="1066"/>
      <c r="BX128" s="1066"/>
      <c r="BY128" s="1066"/>
      <c r="BZ128" s="1089"/>
      <c r="CA128" s="249"/>
      <c r="CB128" s="249"/>
      <c r="CC128" s="249"/>
      <c r="CD128" s="249"/>
      <c r="CE128" s="249"/>
      <c r="CF128" s="249"/>
      <c r="CG128" s="226"/>
      <c r="CH128" s="226"/>
      <c r="CI128" s="226"/>
      <c r="CJ128" s="248"/>
      <c r="CK128" s="1037"/>
      <c r="CL128" s="1038"/>
      <c r="CM128" s="1038"/>
      <c r="CN128" s="1038"/>
      <c r="CO128" s="1039"/>
      <c r="CP128" s="1048" t="s">
        <v>465</v>
      </c>
      <c r="CQ128" s="739"/>
      <c r="CR128" s="739"/>
      <c r="CS128" s="739"/>
      <c r="CT128" s="739"/>
      <c r="CU128" s="739"/>
      <c r="CV128" s="739"/>
      <c r="CW128" s="739"/>
      <c r="CX128" s="739"/>
      <c r="CY128" s="739"/>
      <c r="CZ128" s="739"/>
      <c r="DA128" s="739"/>
      <c r="DB128" s="739"/>
      <c r="DC128" s="739"/>
      <c r="DD128" s="739"/>
      <c r="DE128" s="739"/>
      <c r="DF128" s="1049"/>
      <c r="DG128" s="1050" t="s">
        <v>122</v>
      </c>
      <c r="DH128" s="1051"/>
      <c r="DI128" s="1051"/>
      <c r="DJ128" s="1051"/>
      <c r="DK128" s="1051"/>
      <c r="DL128" s="1051" t="s">
        <v>122</v>
      </c>
      <c r="DM128" s="1051"/>
      <c r="DN128" s="1051"/>
      <c r="DO128" s="1051"/>
      <c r="DP128" s="1051"/>
      <c r="DQ128" s="1051" t="s">
        <v>122</v>
      </c>
      <c r="DR128" s="1051"/>
      <c r="DS128" s="1051"/>
      <c r="DT128" s="1051"/>
      <c r="DU128" s="1051"/>
      <c r="DV128" s="1052" t="s">
        <v>122</v>
      </c>
      <c r="DW128" s="1052"/>
      <c r="DX128" s="1052"/>
      <c r="DY128" s="1052"/>
      <c r="DZ128" s="1053"/>
    </row>
    <row r="129" spans="1:131" s="224" customFormat="1" ht="26.25" customHeight="1" x14ac:dyDescent="0.15">
      <c r="A129" s="947" t="s">
        <v>102</v>
      </c>
      <c r="B129" s="948"/>
      <c r="C129" s="948"/>
      <c r="D129" s="948"/>
      <c r="E129" s="948"/>
      <c r="F129" s="948"/>
      <c r="G129" s="948"/>
      <c r="H129" s="948"/>
      <c r="I129" s="948"/>
      <c r="J129" s="948"/>
      <c r="K129" s="948"/>
      <c r="L129" s="948"/>
      <c r="M129" s="948"/>
      <c r="N129" s="948"/>
      <c r="O129" s="948"/>
      <c r="P129" s="948"/>
      <c r="Q129" s="948"/>
      <c r="R129" s="948"/>
      <c r="S129" s="948"/>
      <c r="T129" s="948"/>
      <c r="U129" s="948"/>
      <c r="V129" s="948"/>
      <c r="W129" s="1083" t="s">
        <v>466</v>
      </c>
      <c r="X129" s="1084"/>
      <c r="Y129" s="1084"/>
      <c r="Z129" s="1085"/>
      <c r="AA129" s="971">
        <v>4433049</v>
      </c>
      <c r="AB129" s="972"/>
      <c r="AC129" s="972"/>
      <c r="AD129" s="972"/>
      <c r="AE129" s="973"/>
      <c r="AF129" s="974">
        <v>4391970</v>
      </c>
      <c r="AG129" s="972"/>
      <c r="AH129" s="972"/>
      <c r="AI129" s="972"/>
      <c r="AJ129" s="973"/>
      <c r="AK129" s="974">
        <v>4379183</v>
      </c>
      <c r="AL129" s="972"/>
      <c r="AM129" s="972"/>
      <c r="AN129" s="972"/>
      <c r="AO129" s="973"/>
      <c r="AP129" s="1086"/>
      <c r="AQ129" s="1087"/>
      <c r="AR129" s="1087"/>
      <c r="AS129" s="1087"/>
      <c r="AT129" s="1088"/>
      <c r="AU129" s="227"/>
      <c r="AV129" s="227"/>
      <c r="AW129" s="227"/>
      <c r="AX129" s="1078" t="s">
        <v>467</v>
      </c>
      <c r="AY129" s="936"/>
      <c r="AZ129" s="936"/>
      <c r="BA129" s="936"/>
      <c r="BB129" s="936"/>
      <c r="BC129" s="936"/>
      <c r="BD129" s="936"/>
      <c r="BE129" s="937"/>
      <c r="BF129" s="1079" t="s">
        <v>122</v>
      </c>
      <c r="BG129" s="1080"/>
      <c r="BH129" s="1080"/>
      <c r="BI129" s="1080"/>
      <c r="BJ129" s="1080"/>
      <c r="BK129" s="1080"/>
      <c r="BL129" s="1081"/>
      <c r="BM129" s="1079">
        <v>20</v>
      </c>
      <c r="BN129" s="1080"/>
      <c r="BO129" s="1080"/>
      <c r="BP129" s="1080"/>
      <c r="BQ129" s="1080"/>
      <c r="BR129" s="1080"/>
      <c r="BS129" s="1081"/>
      <c r="BT129" s="1079">
        <v>30</v>
      </c>
      <c r="BU129" s="1080"/>
      <c r="BV129" s="1080"/>
      <c r="BW129" s="1080"/>
      <c r="BX129" s="1080"/>
      <c r="BY129" s="1080"/>
      <c r="BZ129" s="1082"/>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947" t="s">
        <v>468</v>
      </c>
      <c r="B130" s="948"/>
      <c r="C130" s="948"/>
      <c r="D130" s="948"/>
      <c r="E130" s="948"/>
      <c r="F130" s="948"/>
      <c r="G130" s="948"/>
      <c r="H130" s="948"/>
      <c r="I130" s="948"/>
      <c r="J130" s="948"/>
      <c r="K130" s="948"/>
      <c r="L130" s="948"/>
      <c r="M130" s="948"/>
      <c r="N130" s="948"/>
      <c r="O130" s="948"/>
      <c r="P130" s="948"/>
      <c r="Q130" s="948"/>
      <c r="R130" s="948"/>
      <c r="S130" s="948"/>
      <c r="T130" s="948"/>
      <c r="U130" s="948"/>
      <c r="V130" s="948"/>
      <c r="W130" s="1083" t="s">
        <v>469</v>
      </c>
      <c r="X130" s="1084"/>
      <c r="Y130" s="1084"/>
      <c r="Z130" s="1085"/>
      <c r="AA130" s="971">
        <v>1063697</v>
      </c>
      <c r="AB130" s="972"/>
      <c r="AC130" s="972"/>
      <c r="AD130" s="972"/>
      <c r="AE130" s="973"/>
      <c r="AF130" s="974">
        <v>1080404</v>
      </c>
      <c r="AG130" s="972"/>
      <c r="AH130" s="972"/>
      <c r="AI130" s="972"/>
      <c r="AJ130" s="973"/>
      <c r="AK130" s="974">
        <v>1051505</v>
      </c>
      <c r="AL130" s="972"/>
      <c r="AM130" s="972"/>
      <c r="AN130" s="972"/>
      <c r="AO130" s="973"/>
      <c r="AP130" s="1086"/>
      <c r="AQ130" s="1087"/>
      <c r="AR130" s="1087"/>
      <c r="AS130" s="1087"/>
      <c r="AT130" s="1088"/>
      <c r="AU130" s="227"/>
      <c r="AV130" s="227"/>
      <c r="AW130" s="227"/>
      <c r="AX130" s="1078" t="s">
        <v>470</v>
      </c>
      <c r="AY130" s="936"/>
      <c r="AZ130" s="936"/>
      <c r="BA130" s="936"/>
      <c r="BB130" s="936"/>
      <c r="BC130" s="936"/>
      <c r="BD130" s="936"/>
      <c r="BE130" s="937"/>
      <c r="BF130" s="1114">
        <v>9.6999999999999993</v>
      </c>
      <c r="BG130" s="1115"/>
      <c r="BH130" s="1115"/>
      <c r="BI130" s="1115"/>
      <c r="BJ130" s="1115"/>
      <c r="BK130" s="1115"/>
      <c r="BL130" s="1116"/>
      <c r="BM130" s="1114">
        <v>25</v>
      </c>
      <c r="BN130" s="1115"/>
      <c r="BO130" s="1115"/>
      <c r="BP130" s="1115"/>
      <c r="BQ130" s="1115"/>
      <c r="BR130" s="1115"/>
      <c r="BS130" s="1116"/>
      <c r="BT130" s="1114">
        <v>35</v>
      </c>
      <c r="BU130" s="1115"/>
      <c r="BV130" s="1115"/>
      <c r="BW130" s="1115"/>
      <c r="BX130" s="1115"/>
      <c r="BY130" s="1115"/>
      <c r="BZ130" s="1117"/>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1118"/>
      <c r="B131" s="1119"/>
      <c r="C131" s="1119"/>
      <c r="D131" s="1119"/>
      <c r="E131" s="1119"/>
      <c r="F131" s="1119"/>
      <c r="G131" s="1119"/>
      <c r="H131" s="1119"/>
      <c r="I131" s="1119"/>
      <c r="J131" s="1119"/>
      <c r="K131" s="1119"/>
      <c r="L131" s="1119"/>
      <c r="M131" s="1119"/>
      <c r="N131" s="1119"/>
      <c r="O131" s="1119"/>
      <c r="P131" s="1119"/>
      <c r="Q131" s="1119"/>
      <c r="R131" s="1119"/>
      <c r="S131" s="1119"/>
      <c r="T131" s="1119"/>
      <c r="U131" s="1119"/>
      <c r="V131" s="1119"/>
      <c r="W131" s="1120" t="s">
        <v>471</v>
      </c>
      <c r="X131" s="1121"/>
      <c r="Y131" s="1121"/>
      <c r="Z131" s="1122"/>
      <c r="AA131" s="1017">
        <v>3369352</v>
      </c>
      <c r="AB131" s="999"/>
      <c r="AC131" s="999"/>
      <c r="AD131" s="999"/>
      <c r="AE131" s="1000"/>
      <c r="AF131" s="998">
        <v>3311566</v>
      </c>
      <c r="AG131" s="999"/>
      <c r="AH131" s="999"/>
      <c r="AI131" s="999"/>
      <c r="AJ131" s="1000"/>
      <c r="AK131" s="998">
        <v>3327678</v>
      </c>
      <c r="AL131" s="999"/>
      <c r="AM131" s="999"/>
      <c r="AN131" s="999"/>
      <c r="AO131" s="1000"/>
      <c r="AP131" s="1123"/>
      <c r="AQ131" s="1124"/>
      <c r="AR131" s="1124"/>
      <c r="AS131" s="1124"/>
      <c r="AT131" s="1125"/>
      <c r="AU131" s="227"/>
      <c r="AV131" s="227"/>
      <c r="AW131" s="227"/>
      <c r="AX131" s="1096" t="s">
        <v>472</v>
      </c>
      <c r="AY131" s="739"/>
      <c r="AZ131" s="739"/>
      <c r="BA131" s="739"/>
      <c r="BB131" s="739"/>
      <c r="BC131" s="739"/>
      <c r="BD131" s="739"/>
      <c r="BE131" s="1049"/>
      <c r="BF131" s="1097">
        <v>26.7</v>
      </c>
      <c r="BG131" s="1098"/>
      <c r="BH131" s="1098"/>
      <c r="BI131" s="1098"/>
      <c r="BJ131" s="1098"/>
      <c r="BK131" s="1098"/>
      <c r="BL131" s="1099"/>
      <c r="BM131" s="1097">
        <v>350</v>
      </c>
      <c r="BN131" s="1098"/>
      <c r="BO131" s="1098"/>
      <c r="BP131" s="1098"/>
      <c r="BQ131" s="1098"/>
      <c r="BR131" s="1098"/>
      <c r="BS131" s="1099"/>
      <c r="BT131" s="1100"/>
      <c r="BU131" s="1101"/>
      <c r="BV131" s="1101"/>
      <c r="BW131" s="1101"/>
      <c r="BX131" s="1101"/>
      <c r="BY131" s="1101"/>
      <c r="BZ131" s="1102"/>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1103" t="s">
        <v>473</v>
      </c>
      <c r="B132" s="1104"/>
      <c r="C132" s="1104"/>
      <c r="D132" s="1104"/>
      <c r="E132" s="1104"/>
      <c r="F132" s="1104"/>
      <c r="G132" s="1104"/>
      <c r="H132" s="1104"/>
      <c r="I132" s="1104"/>
      <c r="J132" s="1104"/>
      <c r="K132" s="1104"/>
      <c r="L132" s="1104"/>
      <c r="M132" s="1104"/>
      <c r="N132" s="1104"/>
      <c r="O132" s="1104"/>
      <c r="P132" s="1104"/>
      <c r="Q132" s="1104"/>
      <c r="R132" s="1104"/>
      <c r="S132" s="1104"/>
      <c r="T132" s="1104"/>
      <c r="U132" s="1104"/>
      <c r="V132" s="1107" t="s">
        <v>474</v>
      </c>
      <c r="W132" s="1107"/>
      <c r="X132" s="1107"/>
      <c r="Y132" s="1107"/>
      <c r="Z132" s="1108"/>
      <c r="AA132" s="1109">
        <v>9.4062893990000003</v>
      </c>
      <c r="AB132" s="1110"/>
      <c r="AC132" s="1110"/>
      <c r="AD132" s="1110"/>
      <c r="AE132" s="1111"/>
      <c r="AF132" s="1112">
        <v>10.092475889999999</v>
      </c>
      <c r="AG132" s="1110"/>
      <c r="AH132" s="1110"/>
      <c r="AI132" s="1110"/>
      <c r="AJ132" s="1111"/>
      <c r="AK132" s="1112">
        <v>9.7128688529999998</v>
      </c>
      <c r="AL132" s="1110"/>
      <c r="AM132" s="1110"/>
      <c r="AN132" s="1110"/>
      <c r="AO132" s="1111"/>
      <c r="AP132" s="1014"/>
      <c r="AQ132" s="1015"/>
      <c r="AR132" s="1015"/>
      <c r="AS132" s="1015"/>
      <c r="AT132" s="111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1105"/>
      <c r="B133" s="1106"/>
      <c r="C133" s="1106"/>
      <c r="D133" s="1106"/>
      <c r="E133" s="1106"/>
      <c r="F133" s="1106"/>
      <c r="G133" s="1106"/>
      <c r="H133" s="1106"/>
      <c r="I133" s="1106"/>
      <c r="J133" s="1106"/>
      <c r="K133" s="1106"/>
      <c r="L133" s="1106"/>
      <c r="M133" s="1106"/>
      <c r="N133" s="1106"/>
      <c r="O133" s="1106"/>
      <c r="P133" s="1106"/>
      <c r="Q133" s="1106"/>
      <c r="R133" s="1106"/>
      <c r="S133" s="1106"/>
      <c r="T133" s="1106"/>
      <c r="U133" s="1106"/>
      <c r="V133" s="1090" t="s">
        <v>475</v>
      </c>
      <c r="W133" s="1090"/>
      <c r="X133" s="1090"/>
      <c r="Y133" s="1090"/>
      <c r="Z133" s="1091"/>
      <c r="AA133" s="1092">
        <v>9.4</v>
      </c>
      <c r="AB133" s="1093"/>
      <c r="AC133" s="1093"/>
      <c r="AD133" s="1093"/>
      <c r="AE133" s="1094"/>
      <c r="AF133" s="1092">
        <v>9.3000000000000007</v>
      </c>
      <c r="AG133" s="1093"/>
      <c r="AH133" s="1093"/>
      <c r="AI133" s="1093"/>
      <c r="AJ133" s="1094"/>
      <c r="AK133" s="1092">
        <v>9.6999999999999993</v>
      </c>
      <c r="AL133" s="1093"/>
      <c r="AM133" s="1093"/>
      <c r="AN133" s="1093"/>
      <c r="AO133" s="1094"/>
      <c r="AP133" s="1041"/>
      <c r="AQ133" s="1042"/>
      <c r="AR133" s="1042"/>
      <c r="AS133" s="1042"/>
      <c r="AT133" s="109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BvZYJlfAeuT6Y/Mbc0aikocamZdxkm3o4a35a73xU4yHFhJ2pXQkCdQEkvvZhONbphtiUtu3LNGfbuVCfT0x7w==" saltValue="CTwvJvWhe48EIva/bMnk5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M7" zoomScaleNormal="85" zoomScaleSheetLayoutView="100" workbookViewId="0">
      <selection activeCell="AM43" sqref="AN43:DC47"/>
    </sheetView>
  </sheetViews>
  <sheetFormatPr defaultColWidth="0" defaultRowHeight="13.5" customHeight="1" zeroHeight="1" x14ac:dyDescent="0.15"/>
  <cols>
    <col min="1" max="120" width="2.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476</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mNs6gjCo9vwLRxFfxEqaQYWaYZx17p54+a9TF0U4Erw6uNYcINKcjdFIeeR6AMV460oaYvex5RDpIdeDnFZHhQ==" saltValue="oMmVm2Mi+xHLQO0scvRt2Q==" spinCount="100000" sheet="1" objects="1" scenarios="1"/>
  <dataConsolidate/>
  <phoneticPr fontId="2"/>
  <printOptions horizontalCentered="1" verticalCentered="1"/>
  <pageMargins left="0" right="0" top="0" bottom="0" header="0" footer="0"/>
  <pageSetup paperSize="8" scale="6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election activeCell="AM43" sqref="AN43:DC47"/>
    </sheetView>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kCcZvawU0w0ydxlb+Os1tSe7WWndfes3wu+keBhCoWmzf+jhe4xWDxafWqpJBPWXfTGxPUV4dAFV3XDpP5JIxg==" saltValue="xOPdbhj3UMsakELViAwnVg==" spinCount="100000" sheet="1" objects="1" scenarios="1"/>
  <dataConsolidate/>
  <phoneticPr fontId="2"/>
  <printOptions horizontalCentered="1" verticalCentered="1"/>
  <pageMargins left="0" right="0" top="0" bottom="0" header="0" footer="0"/>
  <pageSetup paperSize="8" scale="70"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election activeCell="AM43" sqref="AN43:DC47"/>
    </sheetView>
  </sheetViews>
  <sheetFormatPr defaultColWidth="0" defaultRowHeight="13.5" customHeight="1" zeroHeight="1" x14ac:dyDescent="0.15"/>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x14ac:dyDescent="0.15">
      <c r="AS1" s="255"/>
      <c r="AT1" s="255"/>
    </row>
    <row r="2" spans="1:46" x14ac:dyDescent="0.15">
      <c r="AS2" s="255"/>
      <c r="AT2" s="255"/>
    </row>
    <row r="3" spans="1:46" x14ac:dyDescent="0.15">
      <c r="AS3" s="255"/>
      <c r="AT3" s="255"/>
    </row>
    <row r="4" spans="1:46" x14ac:dyDescent="0.15">
      <c r="AS4" s="255"/>
      <c r="AT4" s="255"/>
    </row>
    <row r="5" spans="1:46" ht="17.25" x14ac:dyDescent="0.15">
      <c r="A5" s="256" t="s">
        <v>477</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x14ac:dyDescent="0.15">
      <c r="A6" s="259"/>
      <c r="AK6" s="260" t="s">
        <v>478</v>
      </c>
      <c r="AL6" s="260"/>
      <c r="AM6" s="260"/>
      <c r="AN6" s="260"/>
    </row>
    <row r="7" spans="1:46" ht="13.5" customHeight="1" x14ac:dyDescent="0.15">
      <c r="A7" s="259"/>
      <c r="AK7" s="262"/>
      <c r="AL7" s="263"/>
      <c r="AM7" s="263"/>
      <c r="AN7" s="264"/>
      <c r="AO7" s="1127" t="s">
        <v>479</v>
      </c>
      <c r="AP7" s="265"/>
      <c r="AQ7" s="266" t="s">
        <v>480</v>
      </c>
      <c r="AR7" s="267"/>
    </row>
    <row r="8" spans="1:46" x14ac:dyDescent="0.15">
      <c r="A8" s="259"/>
      <c r="AK8" s="268"/>
      <c r="AL8" s="269"/>
      <c r="AM8" s="269"/>
      <c r="AN8" s="270"/>
      <c r="AO8" s="1128"/>
      <c r="AP8" s="271" t="s">
        <v>481</v>
      </c>
      <c r="AQ8" s="272" t="s">
        <v>482</v>
      </c>
      <c r="AR8" s="273" t="s">
        <v>483</v>
      </c>
    </row>
    <row r="9" spans="1:46" x14ac:dyDescent="0.15">
      <c r="A9" s="259"/>
      <c r="AK9" s="1129" t="s">
        <v>484</v>
      </c>
      <c r="AL9" s="1130"/>
      <c r="AM9" s="1130"/>
      <c r="AN9" s="1131"/>
      <c r="AO9" s="274">
        <v>1000252</v>
      </c>
      <c r="AP9" s="274">
        <v>223171</v>
      </c>
      <c r="AQ9" s="275">
        <v>243450</v>
      </c>
      <c r="AR9" s="276">
        <v>-8.3000000000000007</v>
      </c>
    </row>
    <row r="10" spans="1:46" ht="13.5" customHeight="1" x14ac:dyDescent="0.15">
      <c r="A10" s="259"/>
      <c r="AK10" s="1129" t="s">
        <v>485</v>
      </c>
      <c r="AL10" s="1130"/>
      <c r="AM10" s="1130"/>
      <c r="AN10" s="1131"/>
      <c r="AO10" s="277">
        <v>164434</v>
      </c>
      <c r="AP10" s="277">
        <v>36688</v>
      </c>
      <c r="AQ10" s="278">
        <v>36828</v>
      </c>
      <c r="AR10" s="279">
        <v>-0.4</v>
      </c>
    </row>
    <row r="11" spans="1:46" ht="13.5" customHeight="1" x14ac:dyDescent="0.15">
      <c r="A11" s="259"/>
      <c r="AK11" s="1129" t="s">
        <v>486</v>
      </c>
      <c r="AL11" s="1130"/>
      <c r="AM11" s="1130"/>
      <c r="AN11" s="1131"/>
      <c r="AO11" s="277">
        <v>40229</v>
      </c>
      <c r="AP11" s="277">
        <v>8976</v>
      </c>
      <c r="AQ11" s="278">
        <v>2575</v>
      </c>
      <c r="AR11" s="279">
        <v>248.6</v>
      </c>
    </row>
    <row r="12" spans="1:46" ht="13.5" customHeight="1" x14ac:dyDescent="0.15">
      <c r="A12" s="259"/>
      <c r="AK12" s="1129" t="s">
        <v>487</v>
      </c>
      <c r="AL12" s="1130"/>
      <c r="AM12" s="1130"/>
      <c r="AN12" s="1131"/>
      <c r="AO12" s="277" t="s">
        <v>488</v>
      </c>
      <c r="AP12" s="277" t="s">
        <v>488</v>
      </c>
      <c r="AQ12" s="278" t="s">
        <v>488</v>
      </c>
      <c r="AR12" s="279" t="s">
        <v>488</v>
      </c>
    </row>
    <row r="13" spans="1:46" ht="13.5" customHeight="1" x14ac:dyDescent="0.15">
      <c r="A13" s="259"/>
      <c r="AK13" s="1129" t="s">
        <v>489</v>
      </c>
      <c r="AL13" s="1130"/>
      <c r="AM13" s="1130"/>
      <c r="AN13" s="1131"/>
      <c r="AO13" s="277">
        <v>5990</v>
      </c>
      <c r="AP13" s="277">
        <v>1336</v>
      </c>
      <c r="AQ13" s="278">
        <v>11862</v>
      </c>
      <c r="AR13" s="279">
        <v>-88.7</v>
      </c>
    </row>
    <row r="14" spans="1:46" ht="13.5" customHeight="1" x14ac:dyDescent="0.15">
      <c r="A14" s="259"/>
      <c r="AK14" s="1129" t="s">
        <v>490</v>
      </c>
      <c r="AL14" s="1130"/>
      <c r="AM14" s="1130"/>
      <c r="AN14" s="1131"/>
      <c r="AO14" s="277">
        <v>2810</v>
      </c>
      <c r="AP14" s="277">
        <v>627</v>
      </c>
      <c r="AQ14" s="278">
        <v>4647</v>
      </c>
      <c r="AR14" s="279">
        <v>-86.5</v>
      </c>
    </row>
    <row r="15" spans="1:46" ht="13.5" customHeight="1" x14ac:dyDescent="0.15">
      <c r="A15" s="259"/>
      <c r="AK15" s="1132" t="s">
        <v>491</v>
      </c>
      <c r="AL15" s="1133"/>
      <c r="AM15" s="1133"/>
      <c r="AN15" s="1134"/>
      <c r="AO15" s="277">
        <v>-69287</v>
      </c>
      <c r="AP15" s="277">
        <v>-15459</v>
      </c>
      <c r="AQ15" s="278">
        <v>-13358</v>
      </c>
      <c r="AR15" s="279">
        <v>15.7</v>
      </c>
    </row>
    <row r="16" spans="1:46" x14ac:dyDescent="0.15">
      <c r="A16" s="259"/>
      <c r="AK16" s="1132" t="s">
        <v>178</v>
      </c>
      <c r="AL16" s="1133"/>
      <c r="AM16" s="1133"/>
      <c r="AN16" s="1134"/>
      <c r="AO16" s="277">
        <v>1144428</v>
      </c>
      <c r="AP16" s="277">
        <v>255339</v>
      </c>
      <c r="AQ16" s="278">
        <v>286004</v>
      </c>
      <c r="AR16" s="279">
        <v>-10.7</v>
      </c>
    </row>
    <row r="17" spans="1:46" x14ac:dyDescent="0.15">
      <c r="A17" s="259"/>
    </row>
    <row r="18" spans="1:46" x14ac:dyDescent="0.15">
      <c r="A18" s="259"/>
      <c r="AQ18" s="280"/>
      <c r="AR18" s="280"/>
    </row>
    <row r="19" spans="1:46" x14ac:dyDescent="0.15">
      <c r="A19" s="259"/>
      <c r="AK19" s="255" t="s">
        <v>492</v>
      </c>
    </row>
    <row r="20" spans="1:46" x14ac:dyDescent="0.15">
      <c r="A20" s="259"/>
      <c r="AK20" s="281"/>
      <c r="AL20" s="282"/>
      <c r="AM20" s="282"/>
      <c r="AN20" s="283"/>
      <c r="AO20" s="284" t="s">
        <v>493</v>
      </c>
      <c r="AP20" s="285" t="s">
        <v>494</v>
      </c>
      <c r="AQ20" s="286" t="s">
        <v>495</v>
      </c>
      <c r="AR20" s="287"/>
    </row>
    <row r="21" spans="1:46" s="260" customFormat="1" x14ac:dyDescent="0.15">
      <c r="A21" s="288"/>
      <c r="AK21" s="1135" t="s">
        <v>496</v>
      </c>
      <c r="AL21" s="1136"/>
      <c r="AM21" s="1136"/>
      <c r="AN21" s="1137"/>
      <c r="AO21" s="289">
        <v>19.63</v>
      </c>
      <c r="AP21" s="290">
        <v>24.25</v>
      </c>
      <c r="AQ21" s="291">
        <v>-4.62</v>
      </c>
      <c r="AS21" s="292"/>
      <c r="AT21" s="288"/>
    </row>
    <row r="22" spans="1:46" s="260" customFormat="1" x14ac:dyDescent="0.15">
      <c r="A22" s="288"/>
      <c r="AK22" s="1135" t="s">
        <v>497</v>
      </c>
      <c r="AL22" s="1136"/>
      <c r="AM22" s="1136"/>
      <c r="AN22" s="1137"/>
      <c r="AO22" s="293">
        <v>98.6</v>
      </c>
      <c r="AP22" s="294">
        <v>95.4</v>
      </c>
      <c r="AQ22" s="295">
        <v>3.2</v>
      </c>
      <c r="AR22" s="280"/>
      <c r="AS22" s="292"/>
      <c r="AT22" s="288"/>
    </row>
    <row r="23" spans="1:46" s="260" customFormat="1" x14ac:dyDescent="0.15">
      <c r="A23" s="288"/>
      <c r="AP23" s="280"/>
      <c r="AQ23" s="280"/>
      <c r="AR23" s="280"/>
      <c r="AS23" s="292"/>
      <c r="AT23" s="288"/>
    </row>
    <row r="24" spans="1:46" s="260" customFormat="1" x14ac:dyDescent="0.15">
      <c r="A24" s="288"/>
      <c r="AP24" s="280"/>
      <c r="AQ24" s="280"/>
      <c r="AR24" s="280"/>
      <c r="AS24" s="292"/>
      <c r="AT24" s="288"/>
    </row>
    <row r="25" spans="1:46" s="260"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x14ac:dyDescent="0.15">
      <c r="A26" s="1126" t="s">
        <v>498</v>
      </c>
      <c r="B26" s="1126"/>
      <c r="C26" s="1126"/>
      <c r="D26" s="1126"/>
      <c r="E26" s="1126"/>
      <c r="F26" s="1126"/>
      <c r="G26" s="1126"/>
      <c r="H26" s="1126"/>
      <c r="I26" s="1126"/>
      <c r="J26" s="1126"/>
      <c r="K26" s="1126"/>
      <c r="L26" s="1126"/>
      <c r="M26" s="1126"/>
      <c r="N26" s="1126"/>
      <c r="O26" s="1126"/>
      <c r="P26" s="1126"/>
      <c r="Q26" s="1126"/>
      <c r="R26" s="1126"/>
      <c r="S26" s="1126"/>
      <c r="T26" s="1126"/>
      <c r="U26" s="1126"/>
      <c r="V26" s="1126"/>
      <c r="W26" s="1126"/>
      <c r="X26" s="1126"/>
      <c r="Y26" s="1126"/>
      <c r="Z26" s="1126"/>
      <c r="AA26" s="1126"/>
      <c r="AB26" s="1126"/>
      <c r="AC26" s="1126"/>
      <c r="AD26" s="1126"/>
      <c r="AE26" s="1126"/>
      <c r="AF26" s="1126"/>
      <c r="AG26" s="1126"/>
      <c r="AH26" s="1126"/>
      <c r="AI26" s="1126"/>
      <c r="AJ26" s="1126"/>
      <c r="AK26" s="1126"/>
      <c r="AL26" s="1126"/>
      <c r="AM26" s="1126"/>
      <c r="AN26" s="1126"/>
      <c r="AO26" s="1126"/>
      <c r="AP26" s="1126"/>
      <c r="AQ26" s="1126"/>
      <c r="AR26" s="1126"/>
      <c r="AS26" s="1126"/>
    </row>
    <row r="27" spans="1:46" x14ac:dyDescent="0.15">
      <c r="A27" s="300"/>
      <c r="AS27" s="255"/>
      <c r="AT27" s="255"/>
    </row>
    <row r="28" spans="1:46" ht="17.25" x14ac:dyDescent="0.15">
      <c r="A28" s="256" t="s">
        <v>499</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x14ac:dyDescent="0.15">
      <c r="A29" s="259"/>
      <c r="AK29" s="260" t="s">
        <v>500</v>
      </c>
      <c r="AL29" s="260"/>
      <c r="AM29" s="260"/>
      <c r="AN29" s="260"/>
      <c r="AS29" s="302"/>
    </row>
    <row r="30" spans="1:46" ht="13.5" customHeight="1" x14ac:dyDescent="0.15">
      <c r="A30" s="259"/>
      <c r="AK30" s="262"/>
      <c r="AL30" s="263"/>
      <c r="AM30" s="263"/>
      <c r="AN30" s="264"/>
      <c r="AO30" s="1127" t="s">
        <v>479</v>
      </c>
      <c r="AP30" s="265"/>
      <c r="AQ30" s="266" t="s">
        <v>480</v>
      </c>
      <c r="AR30" s="267"/>
    </row>
    <row r="31" spans="1:46" x14ac:dyDescent="0.15">
      <c r="A31" s="259"/>
      <c r="AK31" s="268"/>
      <c r="AL31" s="269"/>
      <c r="AM31" s="269"/>
      <c r="AN31" s="270"/>
      <c r="AO31" s="1128"/>
      <c r="AP31" s="271" t="s">
        <v>481</v>
      </c>
      <c r="AQ31" s="272" t="s">
        <v>482</v>
      </c>
      <c r="AR31" s="273" t="s">
        <v>483</v>
      </c>
    </row>
    <row r="32" spans="1:46" ht="27" customHeight="1" x14ac:dyDescent="0.15">
      <c r="A32" s="259"/>
      <c r="AK32" s="1143" t="s">
        <v>501</v>
      </c>
      <c r="AL32" s="1144"/>
      <c r="AM32" s="1144"/>
      <c r="AN32" s="1145"/>
      <c r="AO32" s="303">
        <v>1032959</v>
      </c>
      <c r="AP32" s="303">
        <v>230468</v>
      </c>
      <c r="AQ32" s="304">
        <v>167387</v>
      </c>
      <c r="AR32" s="305">
        <v>37.700000000000003</v>
      </c>
    </row>
    <row r="33" spans="1:46" ht="13.5" customHeight="1" x14ac:dyDescent="0.15">
      <c r="A33" s="259"/>
      <c r="AK33" s="1143" t="s">
        <v>502</v>
      </c>
      <c r="AL33" s="1144"/>
      <c r="AM33" s="1144"/>
      <c r="AN33" s="1145"/>
      <c r="AO33" s="303" t="s">
        <v>488</v>
      </c>
      <c r="AP33" s="303" t="s">
        <v>488</v>
      </c>
      <c r="AQ33" s="304" t="s">
        <v>488</v>
      </c>
      <c r="AR33" s="305" t="s">
        <v>488</v>
      </c>
    </row>
    <row r="34" spans="1:46" ht="27" customHeight="1" x14ac:dyDescent="0.15">
      <c r="A34" s="259"/>
      <c r="AK34" s="1143" t="s">
        <v>503</v>
      </c>
      <c r="AL34" s="1144"/>
      <c r="AM34" s="1144"/>
      <c r="AN34" s="1145"/>
      <c r="AO34" s="303" t="s">
        <v>488</v>
      </c>
      <c r="AP34" s="303" t="s">
        <v>488</v>
      </c>
      <c r="AQ34" s="304">
        <v>5</v>
      </c>
      <c r="AR34" s="305" t="s">
        <v>488</v>
      </c>
    </row>
    <row r="35" spans="1:46" ht="27" customHeight="1" x14ac:dyDescent="0.15">
      <c r="A35" s="259"/>
      <c r="AK35" s="1143" t="s">
        <v>504</v>
      </c>
      <c r="AL35" s="1144"/>
      <c r="AM35" s="1144"/>
      <c r="AN35" s="1145"/>
      <c r="AO35" s="303">
        <v>344027</v>
      </c>
      <c r="AP35" s="303">
        <v>76757</v>
      </c>
      <c r="AQ35" s="304">
        <v>34589</v>
      </c>
      <c r="AR35" s="305">
        <v>121.9</v>
      </c>
    </row>
    <row r="36" spans="1:46" ht="27" customHeight="1" x14ac:dyDescent="0.15">
      <c r="A36" s="259"/>
      <c r="AK36" s="1143" t="s">
        <v>505</v>
      </c>
      <c r="AL36" s="1144"/>
      <c r="AM36" s="1144"/>
      <c r="AN36" s="1145"/>
      <c r="AO36" s="303">
        <v>12519</v>
      </c>
      <c r="AP36" s="303">
        <v>2793</v>
      </c>
      <c r="AQ36" s="304">
        <v>2508</v>
      </c>
      <c r="AR36" s="305">
        <v>11.4</v>
      </c>
    </row>
    <row r="37" spans="1:46" ht="13.5" customHeight="1" x14ac:dyDescent="0.15">
      <c r="A37" s="259"/>
      <c r="AK37" s="1143" t="s">
        <v>506</v>
      </c>
      <c r="AL37" s="1144"/>
      <c r="AM37" s="1144"/>
      <c r="AN37" s="1145"/>
      <c r="AO37" s="303">
        <v>64</v>
      </c>
      <c r="AP37" s="303">
        <v>14</v>
      </c>
      <c r="AQ37" s="304">
        <v>1525</v>
      </c>
      <c r="AR37" s="305">
        <v>-99.1</v>
      </c>
    </row>
    <row r="38" spans="1:46" ht="27" customHeight="1" x14ac:dyDescent="0.15">
      <c r="A38" s="259"/>
      <c r="AK38" s="1146" t="s">
        <v>507</v>
      </c>
      <c r="AL38" s="1147"/>
      <c r="AM38" s="1147"/>
      <c r="AN38" s="1148"/>
      <c r="AO38" s="306" t="s">
        <v>488</v>
      </c>
      <c r="AP38" s="306" t="s">
        <v>488</v>
      </c>
      <c r="AQ38" s="307">
        <v>44</v>
      </c>
      <c r="AR38" s="295" t="s">
        <v>488</v>
      </c>
      <c r="AS38" s="302"/>
    </row>
    <row r="39" spans="1:46" x14ac:dyDescent="0.15">
      <c r="A39" s="259"/>
      <c r="AK39" s="1146" t="s">
        <v>508</v>
      </c>
      <c r="AL39" s="1147"/>
      <c r="AM39" s="1147"/>
      <c r="AN39" s="1148"/>
      <c r="AO39" s="303">
        <v>-14851</v>
      </c>
      <c r="AP39" s="303">
        <v>-3313</v>
      </c>
      <c r="AQ39" s="304">
        <v>-7489</v>
      </c>
      <c r="AR39" s="305">
        <v>-55.8</v>
      </c>
      <c r="AS39" s="302"/>
    </row>
    <row r="40" spans="1:46" ht="27" customHeight="1" x14ac:dyDescent="0.15">
      <c r="A40" s="259"/>
      <c r="AK40" s="1143" t="s">
        <v>509</v>
      </c>
      <c r="AL40" s="1144"/>
      <c r="AM40" s="1144"/>
      <c r="AN40" s="1145"/>
      <c r="AO40" s="303">
        <v>-1051505</v>
      </c>
      <c r="AP40" s="303">
        <v>-234606</v>
      </c>
      <c r="AQ40" s="304">
        <v>-138932</v>
      </c>
      <c r="AR40" s="305">
        <v>68.900000000000006</v>
      </c>
      <c r="AS40" s="302"/>
    </row>
    <row r="41" spans="1:46" x14ac:dyDescent="0.15">
      <c r="A41" s="259"/>
      <c r="AK41" s="1149" t="s">
        <v>288</v>
      </c>
      <c r="AL41" s="1150"/>
      <c r="AM41" s="1150"/>
      <c r="AN41" s="1151"/>
      <c r="AO41" s="303">
        <v>323213</v>
      </c>
      <c r="AP41" s="303">
        <v>72114</v>
      </c>
      <c r="AQ41" s="304">
        <v>59636</v>
      </c>
      <c r="AR41" s="305">
        <v>20.9</v>
      </c>
      <c r="AS41" s="302"/>
    </row>
    <row r="42" spans="1:46" x14ac:dyDescent="0.15">
      <c r="A42" s="259"/>
      <c r="AK42" s="308"/>
      <c r="AQ42" s="280"/>
      <c r="AR42" s="280"/>
      <c r="AS42" s="302"/>
    </row>
    <row r="43" spans="1:46" x14ac:dyDescent="0.15">
      <c r="A43" s="259"/>
      <c r="AP43" s="309"/>
      <c r="AQ43" s="280"/>
      <c r="AS43" s="302"/>
    </row>
    <row r="44" spans="1:46" x14ac:dyDescent="0.15">
      <c r="A44" s="259"/>
      <c r="AQ44" s="280"/>
    </row>
    <row r="45" spans="1:46" x14ac:dyDescent="0.1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15">
      <c r="A47" s="312" t="s">
        <v>510</v>
      </c>
    </row>
    <row r="48" spans="1:46" x14ac:dyDescent="0.15">
      <c r="A48" s="259"/>
      <c r="AK48" s="313" t="s">
        <v>511</v>
      </c>
      <c r="AL48" s="313"/>
      <c r="AM48" s="313"/>
      <c r="AN48" s="313"/>
      <c r="AO48" s="313"/>
      <c r="AP48" s="313"/>
      <c r="AQ48" s="314"/>
      <c r="AR48" s="313"/>
    </row>
    <row r="49" spans="1:44" ht="13.5" customHeight="1" x14ac:dyDescent="0.15">
      <c r="A49" s="259"/>
      <c r="AK49" s="315"/>
      <c r="AL49" s="316"/>
      <c r="AM49" s="1138" t="s">
        <v>479</v>
      </c>
      <c r="AN49" s="1140" t="s">
        <v>512</v>
      </c>
      <c r="AO49" s="1141"/>
      <c r="AP49" s="1141"/>
      <c r="AQ49" s="1141"/>
      <c r="AR49" s="1142"/>
    </row>
    <row r="50" spans="1:44" x14ac:dyDescent="0.15">
      <c r="A50" s="259"/>
      <c r="AK50" s="317"/>
      <c r="AL50" s="318"/>
      <c r="AM50" s="1139"/>
      <c r="AN50" s="319" t="s">
        <v>513</v>
      </c>
      <c r="AO50" s="320" t="s">
        <v>514</v>
      </c>
      <c r="AP50" s="321" t="s">
        <v>515</v>
      </c>
      <c r="AQ50" s="322" t="s">
        <v>516</v>
      </c>
      <c r="AR50" s="323" t="s">
        <v>517</v>
      </c>
    </row>
    <row r="51" spans="1:44" x14ac:dyDescent="0.15">
      <c r="A51" s="259"/>
      <c r="AK51" s="315" t="s">
        <v>518</v>
      </c>
      <c r="AL51" s="316"/>
      <c r="AM51" s="324">
        <v>2293090</v>
      </c>
      <c r="AN51" s="325">
        <v>477727</v>
      </c>
      <c r="AO51" s="326">
        <v>26.6</v>
      </c>
      <c r="AP51" s="327">
        <v>190274</v>
      </c>
      <c r="AQ51" s="328">
        <v>13.6</v>
      </c>
      <c r="AR51" s="329">
        <v>13</v>
      </c>
    </row>
    <row r="52" spans="1:44" x14ac:dyDescent="0.15">
      <c r="A52" s="259"/>
      <c r="AK52" s="330"/>
      <c r="AL52" s="331" t="s">
        <v>519</v>
      </c>
      <c r="AM52" s="332">
        <v>580440</v>
      </c>
      <c r="AN52" s="333">
        <v>120925</v>
      </c>
      <c r="AO52" s="334">
        <v>7.6</v>
      </c>
      <c r="AP52" s="335">
        <v>88584</v>
      </c>
      <c r="AQ52" s="336">
        <v>7.3</v>
      </c>
      <c r="AR52" s="337">
        <v>0.3</v>
      </c>
    </row>
    <row r="53" spans="1:44" x14ac:dyDescent="0.15">
      <c r="A53" s="259"/>
      <c r="AK53" s="315" t="s">
        <v>520</v>
      </c>
      <c r="AL53" s="316"/>
      <c r="AM53" s="324">
        <v>2060125</v>
      </c>
      <c r="AN53" s="325">
        <v>436005</v>
      </c>
      <c r="AO53" s="326">
        <v>-8.6999999999999993</v>
      </c>
      <c r="AP53" s="327">
        <v>301035</v>
      </c>
      <c r="AQ53" s="328">
        <v>58.2</v>
      </c>
      <c r="AR53" s="329">
        <v>-66.900000000000006</v>
      </c>
    </row>
    <row r="54" spans="1:44" x14ac:dyDescent="0.15">
      <c r="A54" s="259"/>
      <c r="AK54" s="330"/>
      <c r="AL54" s="331" t="s">
        <v>519</v>
      </c>
      <c r="AM54" s="332">
        <v>668011</v>
      </c>
      <c r="AN54" s="333">
        <v>141378</v>
      </c>
      <c r="AO54" s="334">
        <v>16.899999999999999</v>
      </c>
      <c r="AP54" s="335">
        <v>154376</v>
      </c>
      <c r="AQ54" s="336">
        <v>74.3</v>
      </c>
      <c r="AR54" s="337">
        <v>-57.4</v>
      </c>
    </row>
    <row r="55" spans="1:44" x14ac:dyDescent="0.15">
      <c r="A55" s="259"/>
      <c r="AK55" s="315" t="s">
        <v>521</v>
      </c>
      <c r="AL55" s="316"/>
      <c r="AM55" s="324">
        <v>1002093</v>
      </c>
      <c r="AN55" s="325">
        <v>215226</v>
      </c>
      <c r="AO55" s="326">
        <v>-50.6</v>
      </c>
      <c r="AP55" s="327">
        <v>277467</v>
      </c>
      <c r="AQ55" s="328">
        <v>-7.8</v>
      </c>
      <c r="AR55" s="329">
        <v>-42.8</v>
      </c>
    </row>
    <row r="56" spans="1:44" x14ac:dyDescent="0.15">
      <c r="A56" s="259"/>
      <c r="AK56" s="330"/>
      <c r="AL56" s="331" t="s">
        <v>519</v>
      </c>
      <c r="AM56" s="332">
        <v>603228</v>
      </c>
      <c r="AN56" s="333">
        <v>129559</v>
      </c>
      <c r="AO56" s="334">
        <v>-8.4</v>
      </c>
      <c r="AP56" s="335">
        <v>128378</v>
      </c>
      <c r="AQ56" s="336">
        <v>-16.8</v>
      </c>
      <c r="AR56" s="337">
        <v>8.4</v>
      </c>
    </row>
    <row r="57" spans="1:44" x14ac:dyDescent="0.15">
      <c r="A57" s="259"/>
      <c r="AK57" s="315" t="s">
        <v>522</v>
      </c>
      <c r="AL57" s="316"/>
      <c r="AM57" s="324">
        <v>876665</v>
      </c>
      <c r="AN57" s="325">
        <v>192251</v>
      </c>
      <c r="AO57" s="326">
        <v>-10.7</v>
      </c>
      <c r="AP57" s="327">
        <v>282256</v>
      </c>
      <c r="AQ57" s="328">
        <v>1.7</v>
      </c>
      <c r="AR57" s="329">
        <v>-12.4</v>
      </c>
    </row>
    <row r="58" spans="1:44" x14ac:dyDescent="0.15">
      <c r="A58" s="259"/>
      <c r="AK58" s="330"/>
      <c r="AL58" s="331" t="s">
        <v>519</v>
      </c>
      <c r="AM58" s="332">
        <v>468249</v>
      </c>
      <c r="AN58" s="333">
        <v>102686</v>
      </c>
      <c r="AO58" s="334">
        <v>-20.7</v>
      </c>
      <c r="AP58" s="335">
        <v>145453</v>
      </c>
      <c r="AQ58" s="336">
        <v>13.3</v>
      </c>
      <c r="AR58" s="337">
        <v>-34</v>
      </c>
    </row>
    <row r="59" spans="1:44" x14ac:dyDescent="0.15">
      <c r="A59" s="259"/>
      <c r="AK59" s="315" t="s">
        <v>523</v>
      </c>
      <c r="AL59" s="316"/>
      <c r="AM59" s="324">
        <v>1774510</v>
      </c>
      <c r="AN59" s="325">
        <v>395919</v>
      </c>
      <c r="AO59" s="326">
        <v>105.9</v>
      </c>
      <c r="AP59" s="327">
        <v>295341</v>
      </c>
      <c r="AQ59" s="328">
        <v>4.5999999999999996</v>
      </c>
      <c r="AR59" s="329">
        <v>101.3</v>
      </c>
    </row>
    <row r="60" spans="1:44" x14ac:dyDescent="0.15">
      <c r="A60" s="259"/>
      <c r="AK60" s="330"/>
      <c r="AL60" s="331" t="s">
        <v>519</v>
      </c>
      <c r="AM60" s="332">
        <v>476716</v>
      </c>
      <c r="AN60" s="333">
        <v>106362</v>
      </c>
      <c r="AO60" s="334">
        <v>3.6</v>
      </c>
      <c r="AP60" s="335">
        <v>137402</v>
      </c>
      <c r="AQ60" s="336">
        <v>-5.5</v>
      </c>
      <c r="AR60" s="337">
        <v>9.1</v>
      </c>
    </row>
    <row r="61" spans="1:44" x14ac:dyDescent="0.15">
      <c r="A61" s="259"/>
      <c r="AK61" s="315" t="s">
        <v>524</v>
      </c>
      <c r="AL61" s="338"/>
      <c r="AM61" s="324">
        <v>1601297</v>
      </c>
      <c r="AN61" s="325">
        <v>343426</v>
      </c>
      <c r="AO61" s="326">
        <v>12.5</v>
      </c>
      <c r="AP61" s="327">
        <v>269275</v>
      </c>
      <c r="AQ61" s="339">
        <v>14.1</v>
      </c>
      <c r="AR61" s="329">
        <v>-1.6</v>
      </c>
    </row>
    <row r="62" spans="1:44" x14ac:dyDescent="0.15">
      <c r="A62" s="259"/>
      <c r="AK62" s="330"/>
      <c r="AL62" s="331" t="s">
        <v>519</v>
      </c>
      <c r="AM62" s="332">
        <v>559329</v>
      </c>
      <c r="AN62" s="333">
        <v>120182</v>
      </c>
      <c r="AO62" s="334">
        <v>-0.2</v>
      </c>
      <c r="AP62" s="335">
        <v>130839</v>
      </c>
      <c r="AQ62" s="336">
        <v>14.5</v>
      </c>
      <c r="AR62" s="337">
        <v>-14.7</v>
      </c>
    </row>
    <row r="63" spans="1:44" x14ac:dyDescent="0.15">
      <c r="A63" s="259"/>
    </row>
    <row r="64" spans="1:44" x14ac:dyDescent="0.15">
      <c r="A64" s="259"/>
    </row>
    <row r="65" spans="1:46" x14ac:dyDescent="0.15">
      <c r="A65" s="259"/>
    </row>
    <row r="66" spans="1:46" x14ac:dyDescent="0.1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15">
      <c r="AS67" s="255"/>
      <c r="AT67" s="255"/>
    </row>
    <row r="70" spans="1:46" hidden="1" x14ac:dyDescent="0.15"/>
    <row r="71" spans="1:46" hidden="1" x14ac:dyDescent="0.15"/>
    <row r="72" spans="1:46" hidden="1" x14ac:dyDescent="0.15"/>
    <row r="73" spans="1:46" hidden="1" x14ac:dyDescent="0.15"/>
  </sheetData>
  <sheetProtection algorithmName="SHA-512" hashValue="sbHphkugEGFKJNZ6adUatMcNUue7Q59IbZgHO8rmrtT4jDA2Q9hUTw8un/AeRpOpBDSTRmmngT/qBAM/IBfHEg==" saltValue="gGnHSV/7VApJ7HXFtFAfZ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8" scale="87"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84" zoomScale="85" zoomScaleNormal="85" zoomScaleSheetLayoutView="55" workbookViewId="0">
      <selection activeCell="AM43" sqref="AN43:DC47"/>
    </sheetView>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476</v>
      </c>
    </row>
    <row r="121" spans="125:125" ht="13.5" hidden="1" customHeight="1" x14ac:dyDescent="0.15">
      <c r="DU121" s="253"/>
    </row>
  </sheetData>
  <sheetProtection algorithmName="SHA-512" hashValue="vSl649AOjfFeKic1SoJiLn6PKLSO7u0nIcx3e/xkVTXX9aADcHT9vX/4ip5m/WiNTpt6EcZctMigZgAyxJB9hQ==" saltValue="Z/N7y9pqe2UhYLa8oi3GHw==" spinCount="100000" sheet="1" objects="1" scenarios="1"/>
  <dataConsolidate/>
  <phoneticPr fontId="2"/>
  <printOptions horizontalCentered="1" verticalCentered="1"/>
  <pageMargins left="0" right="0" top="0.19685039370078741" bottom="0" header="0.39370078740157483" footer="0"/>
  <pageSetup paperSize="8" scale="56"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67" zoomScale="85" zoomScaleNormal="85" zoomScaleSheetLayoutView="55" workbookViewId="0">
      <selection activeCell="AM43" sqref="AN43:DC47"/>
    </sheetView>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476</v>
      </c>
    </row>
  </sheetData>
  <sheetProtection algorithmName="SHA-512" hashValue="sgiBSLSPkTTanwbcdt2NibMyjycL8FDRJVVs82/mvs9JIkaN55cydr+gixnljkZLV7T89BGBH4KwbPFcWS+whQ==" saltValue="seBgRdmY4MWs8/h2i4G+8g==" spinCount="100000" sheet="1" objects="1" scenarios="1"/>
  <dataConsolidate/>
  <phoneticPr fontId="2"/>
  <printOptions horizontalCentered="1" verticalCentered="1"/>
  <pageMargins left="0" right="0" top="0.19685039370078741" bottom="0" header="0.39370078740157483" footer="0"/>
  <pageSetup paperSize="8" scale="56"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B28" zoomScaleSheetLayoutView="100" workbookViewId="0">
      <selection activeCell="AM43" sqref="AN43:DC47"/>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15">
      <c r="B47" s="10"/>
      <c r="C47" s="1152" t="s">
        <v>3</v>
      </c>
      <c r="D47" s="1152"/>
      <c r="E47" s="1153"/>
      <c r="F47" s="11">
        <v>15.07</v>
      </c>
      <c r="G47" s="12">
        <v>14.56</v>
      </c>
      <c r="H47" s="12">
        <v>13.99</v>
      </c>
      <c r="I47" s="12">
        <v>14.12</v>
      </c>
      <c r="J47" s="13">
        <v>14.16</v>
      </c>
    </row>
    <row r="48" spans="2:10" ht="57.75" customHeight="1" x14ac:dyDescent="0.15">
      <c r="B48" s="14"/>
      <c r="C48" s="1154" t="s">
        <v>4</v>
      </c>
      <c r="D48" s="1154"/>
      <c r="E48" s="1155"/>
      <c r="F48" s="15">
        <v>1.81</v>
      </c>
      <c r="G48" s="16">
        <v>2.59</v>
      </c>
      <c r="H48" s="16">
        <v>4.1399999999999997</v>
      </c>
      <c r="I48" s="16">
        <v>2.25</v>
      </c>
      <c r="J48" s="17">
        <v>2.86</v>
      </c>
    </row>
    <row r="49" spans="2:10" ht="57.75" customHeight="1" thickBot="1" x14ac:dyDescent="0.2">
      <c r="B49" s="18"/>
      <c r="C49" s="1156" t="s">
        <v>5</v>
      </c>
      <c r="D49" s="1156"/>
      <c r="E49" s="1157"/>
      <c r="F49" s="19">
        <v>3.78</v>
      </c>
      <c r="G49" s="20">
        <v>4.95</v>
      </c>
      <c r="H49" s="20">
        <v>5.21</v>
      </c>
      <c r="I49" s="20">
        <v>3.83</v>
      </c>
      <c r="J49" s="21">
        <v>2.31</v>
      </c>
    </row>
    <row r="50" spans="2:10" x14ac:dyDescent="0.15"/>
  </sheetData>
  <sheetProtection algorithmName="SHA-512" hashValue="YojR+chYzMZFJQQKA/+q5ewGi9K6PEVBE7FnOb4OE3hSwtq906MlGc7Uoq3oYJl7Rsl16FPWvWiJoHSTNGE/zg==" saltValue="kuM8+0nmqX2wwa8D6tXK1w=="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2"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IINAN06</cp:lastModifiedBy>
  <cp:lastPrinted>2026-03-11T05:07:46Z</cp:lastPrinted>
  <dcterms:created xsi:type="dcterms:W3CDTF">2025-02-19T04:05:15Z</dcterms:created>
  <dcterms:modified xsi:type="dcterms:W3CDTF">2026-03-11T05:07:50Z</dcterms:modified>
  <cp:category/>
</cp:coreProperties>
</file>